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PC5\Desktop\IZVJEŠTAJI 2024\I - XII\"/>
    </mc:Choice>
  </mc:AlternateContent>
  <xr:revisionPtr revIDLastSave="0" documentId="13_ncr:1_{665EDC41-FC15-4652-9907-3835D071482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E307" i="9" s="1"/>
  <c r="B307" i="9" s="1"/>
  <c r="G307" i="9"/>
  <c r="F307" i="9"/>
  <c r="H306" i="9"/>
  <c r="G306" i="9"/>
  <c r="E306" i="9" s="1"/>
  <c r="B306" i="9" s="1"/>
  <c r="F306" i="9"/>
  <c r="H305" i="9"/>
  <c r="G305" i="9"/>
  <c r="F305" i="9"/>
  <c r="H304" i="9"/>
  <c r="E304" i="9" s="1"/>
  <c r="B304" i="9" s="1"/>
  <c r="G304" i="9"/>
  <c r="F304" i="9"/>
  <c r="H303" i="9"/>
  <c r="G303" i="9"/>
  <c r="F303" i="9"/>
  <c r="H302" i="9"/>
  <c r="E302" i="9" s="1"/>
  <c r="B302" i="9" s="1"/>
  <c r="G302" i="9"/>
  <c r="F302" i="9"/>
  <c r="H301" i="9"/>
  <c r="E301" i="9" s="1"/>
  <c r="B301" i="9" s="1"/>
  <c r="G301" i="9"/>
  <c r="F301" i="9"/>
  <c r="H300" i="9"/>
  <c r="G300" i="9"/>
  <c r="F300" i="9"/>
  <c r="H299" i="9"/>
  <c r="G299" i="9"/>
  <c r="F299" i="9"/>
  <c r="H298" i="9"/>
  <c r="G298" i="9"/>
  <c r="F298" i="9"/>
  <c r="H297" i="9"/>
  <c r="E297" i="9" s="1"/>
  <c r="B297" i="9" s="1"/>
  <c r="G297" i="9"/>
  <c r="F297" i="9"/>
  <c r="H296" i="9"/>
  <c r="G296" i="9"/>
  <c r="F296" i="9"/>
  <c r="H295" i="9"/>
  <c r="G295" i="9"/>
  <c r="F295" i="9"/>
  <c r="H294" i="9"/>
  <c r="E294" i="9" s="1"/>
  <c r="B294" i="9" s="1"/>
  <c r="G294" i="9"/>
  <c r="F294" i="9"/>
  <c r="H293" i="9"/>
  <c r="G293" i="9"/>
  <c r="F293" i="9"/>
  <c r="H292" i="9"/>
  <c r="G292" i="9"/>
  <c r="E292" i="9" s="1"/>
  <c r="B292" i="9" s="1"/>
  <c r="F292" i="9"/>
  <c r="F291" i="9"/>
  <c r="F290" i="9"/>
  <c r="H289" i="9"/>
  <c r="G289" i="9"/>
  <c r="F289" i="9"/>
  <c r="H288" i="9"/>
  <c r="G288" i="9"/>
  <c r="F288" i="9"/>
  <c r="H287" i="9"/>
  <c r="G287" i="9"/>
  <c r="F287" i="9"/>
  <c r="H286" i="9"/>
  <c r="E286" i="9" s="1"/>
  <c r="B286" i="9" s="1"/>
  <c r="G286" i="9"/>
  <c r="F286" i="9"/>
  <c r="F285" i="9"/>
  <c r="H284" i="9"/>
  <c r="G284" i="9"/>
  <c r="E284" i="9" s="1"/>
  <c r="B284" i="9" s="1"/>
  <c r="F284" i="9"/>
  <c r="H283" i="9"/>
  <c r="G283" i="9"/>
  <c r="E283" i="9" s="1"/>
  <c r="B283" i="9" s="1"/>
  <c r="F283" i="9"/>
  <c r="H282" i="9"/>
  <c r="E282" i="9" s="1"/>
  <c r="B282" i="9" s="1"/>
  <c r="G282" i="9"/>
  <c r="F282" i="9"/>
  <c r="F281" i="9"/>
  <c r="F280" i="9"/>
  <c r="F279" i="9"/>
  <c r="F278" i="9"/>
  <c r="F277" i="9" s="1"/>
  <c r="F276" i="9"/>
  <c r="L275" i="9"/>
  <c r="F275" i="9" s="1"/>
  <c r="H275" i="9"/>
  <c r="F274" i="9"/>
  <c r="I273" i="9"/>
  <c r="H273" i="9"/>
  <c r="E273" i="9" s="1"/>
  <c r="B273" i="9" s="1"/>
  <c r="F273"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L240" i="9"/>
  <c r="F240" i="9" s="1"/>
  <c r="B240" i="9" s="1"/>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L232" i="9"/>
  <c r="F232" i="9" s="1"/>
  <c r="B232" i="9" s="1"/>
  <c r="E232" i="9"/>
  <c r="M231" i="9"/>
  <c r="L231" i="9"/>
  <c r="F231" i="9"/>
  <c r="E231" i="9"/>
  <c r="B231" i="9" s="1"/>
  <c r="M230" i="9"/>
  <c r="L230" i="9"/>
  <c r="F230" i="9"/>
  <c r="B230" i="9" s="1"/>
  <c r="E230" i="9"/>
  <c r="M229" i="9"/>
  <c r="L229" i="9"/>
  <c r="F229" i="9" s="1"/>
  <c r="B229" i="9" s="1"/>
  <c r="E229" i="9"/>
  <c r="M228" i="9"/>
  <c r="L228" i="9"/>
  <c r="F228" i="9" s="1"/>
  <c r="B228" i="9" s="1"/>
  <c r="E228" i="9"/>
  <c r="M227" i="9"/>
  <c r="L227" i="9"/>
  <c r="F227" i="9"/>
  <c r="E227" i="9"/>
  <c r="B227" i="9" s="1"/>
  <c r="M226" i="9"/>
  <c r="L226" i="9"/>
  <c r="F226" i="9"/>
  <c r="B226" i="9" s="1"/>
  <c r="E226" i="9"/>
  <c r="M225" i="9"/>
  <c r="L225" i="9"/>
  <c r="E225" i="9"/>
  <c r="M224" i="9"/>
  <c r="L224" i="9"/>
  <c r="F224" i="9" s="1"/>
  <c r="B224" i="9" s="1"/>
  <c r="E224" i="9"/>
  <c r="M223" i="9"/>
  <c r="F223" i="9" s="1"/>
  <c r="L223" i="9"/>
  <c r="E223" i="9"/>
  <c r="M222" i="9"/>
  <c r="L222" i="9"/>
  <c r="F222" i="9" s="1"/>
  <c r="B222" i="9" s="1"/>
  <c r="E222" i="9"/>
  <c r="M221" i="9"/>
  <c r="L221" i="9"/>
  <c r="F221" i="9" s="1"/>
  <c r="B221" i="9" s="1"/>
  <c r="E221" i="9"/>
  <c r="M220" i="9"/>
  <c r="L220" i="9"/>
  <c r="E220" i="9"/>
  <c r="M219" i="9"/>
  <c r="F219" i="9" s="1"/>
  <c r="L219" i="9"/>
  <c r="E219" i="9"/>
  <c r="M218" i="9"/>
  <c r="L218" i="9"/>
  <c r="E218" i="9"/>
  <c r="M217" i="9"/>
  <c r="L217" i="9"/>
  <c r="E217" i="9"/>
  <c r="M216" i="9"/>
  <c r="L216" i="9"/>
  <c r="F216" i="9" s="1"/>
  <c r="B216" i="9" s="1"/>
  <c r="E216" i="9"/>
  <c r="M215" i="9"/>
  <c r="L215" i="9"/>
  <c r="F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G167" i="9"/>
  <c r="E167" i="9" s="1"/>
  <c r="B167" i="9" s="1"/>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F150" i="9"/>
  <c r="B150" i="9"/>
  <c r="H149" i="9"/>
  <c r="G149" i="9"/>
  <c r="F149" i="9"/>
  <c r="E149" i="9"/>
  <c r="B149" i="9" s="1"/>
  <c r="H148" i="9"/>
  <c r="E148" i="9" s="1"/>
  <c r="G148" i="9"/>
  <c r="F148" i="9"/>
  <c r="H147" i="9"/>
  <c r="G147" i="9"/>
  <c r="E147" i="9" s="1"/>
  <c r="B147" i="9" s="1"/>
  <c r="F147" i="9"/>
  <c r="H146" i="9"/>
  <c r="G146" i="9"/>
  <c r="E146" i="9" s="1"/>
  <c r="B146" i="9" s="1"/>
  <c r="F146" i="9"/>
  <c r="H145" i="9"/>
  <c r="G145" i="9"/>
  <c r="F145" i="9"/>
  <c r="E145" i="9"/>
  <c r="B145" i="9" s="1"/>
  <c r="H144" i="9"/>
  <c r="E144" i="9" s="1"/>
  <c r="B144" i="9" s="1"/>
  <c r="G144" i="9"/>
  <c r="F144" i="9"/>
  <c r="F143" i="9"/>
  <c r="H142" i="9"/>
  <c r="G142" i="9"/>
  <c r="F142" i="9"/>
  <c r="H141" i="9"/>
  <c r="G141" i="9"/>
  <c r="F141" i="9"/>
  <c r="E141" i="9"/>
  <c r="B141" i="9" s="1"/>
  <c r="H140" i="9"/>
  <c r="E140" i="9" s="1"/>
  <c r="B140" i="9" s="1"/>
  <c r="G140" i="9"/>
  <c r="F140" i="9"/>
  <c r="H139" i="9"/>
  <c r="G139" i="9"/>
  <c r="E139" i="9" s="1"/>
  <c r="B139" i="9" s="1"/>
  <c r="F139" i="9"/>
  <c r="H138" i="9"/>
  <c r="G138" i="9"/>
  <c r="F138" i="9"/>
  <c r="H137" i="9"/>
  <c r="G137" i="9"/>
  <c r="F137" i="9"/>
  <c r="E137" i="9"/>
  <c r="B137" i="9" s="1"/>
  <c r="H136" i="9"/>
  <c r="E136" i="9" s="1"/>
  <c r="G136" i="9"/>
  <c r="F136" i="9"/>
  <c r="H135" i="9"/>
  <c r="G135" i="9"/>
  <c r="E135" i="9" s="1"/>
  <c r="B135" i="9" s="1"/>
  <c r="F135" i="9"/>
  <c r="H134" i="9"/>
  <c r="G134" i="9"/>
  <c r="F134" i="9"/>
  <c r="H133" i="9"/>
  <c r="G133" i="9"/>
  <c r="F133" i="9"/>
  <c r="E133" i="9"/>
  <c r="B133" i="9" s="1"/>
  <c r="H132" i="9"/>
  <c r="E132" i="9" s="1"/>
  <c r="B132" i="9" s="1"/>
  <c r="G132" i="9"/>
  <c r="F132" i="9"/>
  <c r="H131" i="9"/>
  <c r="G131" i="9"/>
  <c r="E131" i="9" s="1"/>
  <c r="B131" i="9" s="1"/>
  <c r="F131" i="9"/>
  <c r="H130" i="9"/>
  <c r="G130" i="9"/>
  <c r="F130" i="9"/>
  <c r="H129" i="9"/>
  <c r="G129" i="9"/>
  <c r="F129" i="9"/>
  <c r="E129" i="9"/>
  <c r="B129" i="9" s="1"/>
  <c r="H128" i="9"/>
  <c r="E128" i="9" s="1"/>
  <c r="G128" i="9"/>
  <c r="F128" i="9"/>
  <c r="H127" i="9"/>
  <c r="G127" i="9"/>
  <c r="E127" i="9" s="1"/>
  <c r="B127" i="9" s="1"/>
  <c r="F127" i="9"/>
  <c r="H126" i="9"/>
  <c r="G126" i="9"/>
  <c r="F126" i="9"/>
  <c r="H125" i="9"/>
  <c r="G125" i="9"/>
  <c r="F125" i="9"/>
  <c r="E125" i="9"/>
  <c r="B125" i="9" s="1"/>
  <c r="H124" i="9"/>
  <c r="E124" i="9" s="1"/>
  <c r="B124" i="9" s="1"/>
  <c r="G124" i="9"/>
  <c r="F124" i="9"/>
  <c r="H123" i="9"/>
  <c r="G123" i="9"/>
  <c r="E123" i="9" s="1"/>
  <c r="B123" i="9" s="1"/>
  <c r="F123" i="9"/>
  <c r="H122" i="9"/>
  <c r="G122" i="9"/>
  <c r="F122" i="9"/>
  <c r="H121" i="9"/>
  <c r="G121" i="9"/>
  <c r="F121" i="9"/>
  <c r="E121" i="9"/>
  <c r="B121" i="9" s="1"/>
  <c r="H120" i="9"/>
  <c r="E120" i="9" s="1"/>
  <c r="G120" i="9"/>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E57" i="9" s="1"/>
  <c r="B57" i="9" s="1"/>
  <c r="G57" i="9"/>
  <c r="F57" i="9"/>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F47" i="9"/>
  <c r="H46" i="9"/>
  <c r="E46" i="9" s="1"/>
  <c r="B46" i="9" s="1"/>
  <c r="G46" i="9"/>
  <c r="F46" i="9"/>
  <c r="H45" i="9"/>
  <c r="E45" i="9" s="1"/>
  <c r="B45" i="9" s="1"/>
  <c r="G45" i="9"/>
  <c r="F45" i="9"/>
  <c r="H44" i="9"/>
  <c r="G44" i="9"/>
  <c r="E44" i="9" s="1"/>
  <c r="F44" i="9"/>
  <c r="H43" i="9"/>
  <c r="G43" i="9"/>
  <c r="E43" i="9" s="1"/>
  <c r="B43" i="9" s="1"/>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F36" i="9"/>
  <c r="H35" i="9"/>
  <c r="G35" i="9"/>
  <c r="F35" i="9"/>
  <c r="H34" i="9"/>
  <c r="E34" i="9" s="1"/>
  <c r="B34" i="9" s="1"/>
  <c r="G34" i="9"/>
  <c r="F34" i="9"/>
  <c r="H33" i="9"/>
  <c r="G33" i="9"/>
  <c r="E33" i="9" s="1"/>
  <c r="B33" i="9" s="1"/>
  <c r="F33" i="9"/>
  <c r="H32" i="9"/>
  <c r="G32" i="9"/>
  <c r="E32" i="9" s="1"/>
  <c r="F32" i="9"/>
  <c r="H31" i="9"/>
  <c r="G31" i="9"/>
  <c r="F31" i="9"/>
  <c r="H30" i="9"/>
  <c r="E30" i="9" s="1"/>
  <c r="B30" i="9" s="1"/>
  <c r="G30" i="9"/>
  <c r="F30" i="9"/>
  <c r="H29" i="9"/>
  <c r="G29" i="9"/>
  <c r="F29" i="9"/>
  <c r="E29" i="9"/>
  <c r="B29" i="9" s="1"/>
  <c r="H28" i="9"/>
  <c r="G28" i="9"/>
  <c r="F28" i="9"/>
  <c r="H27" i="9"/>
  <c r="G27" i="9"/>
  <c r="E27" i="9" s="1"/>
  <c r="B27" i="9" s="1"/>
  <c r="F27" i="9"/>
  <c r="H26" i="9"/>
  <c r="E26" i="9" s="1"/>
  <c r="B26" i="9" s="1"/>
  <c r="G26" i="9"/>
  <c r="F26" i="9"/>
  <c r="H25" i="9"/>
  <c r="G25" i="9"/>
  <c r="F25" i="9"/>
  <c r="E25" i="9"/>
  <c r="B25" i="9" s="1"/>
  <c r="H24" i="9"/>
  <c r="G24" i="9"/>
  <c r="E24" i="9" s="1"/>
  <c r="F24" i="9"/>
  <c r="H23" i="9"/>
  <c r="G23" i="9"/>
  <c r="E23" i="9" s="1"/>
  <c r="B23" i="9" s="1"/>
  <c r="F23" i="9"/>
  <c r="H22" i="9"/>
  <c r="G22" i="9"/>
  <c r="F22" i="9"/>
  <c r="E22" i="9"/>
  <c r="B22" i="9" s="1"/>
  <c r="F21" i="9"/>
  <c r="F4" i="9"/>
  <c r="O3" i="9"/>
  <c r="G275" i="9" s="1"/>
  <c r="E275" i="9" s="1"/>
  <c r="I3" i="9"/>
  <c r="H3" i="9"/>
  <c r="G3" i="9"/>
  <c r="D101" i="8"/>
  <c r="C1576" i="1" s="1"/>
  <c r="H1576" i="1" s="1"/>
  <c r="D95" i="8"/>
  <c r="D90" i="8"/>
  <c r="D85" i="8"/>
  <c r="C1560" i="1" s="1"/>
  <c r="H1560" i="1" s="1"/>
  <c r="D80" i="8"/>
  <c r="D75" i="8"/>
  <c r="D70" i="8"/>
  <c r="D65" i="8"/>
  <c r="D60" i="8"/>
  <c r="C1535" i="1" s="1"/>
  <c r="D55" i="8"/>
  <c r="C1530" i="1" s="1"/>
  <c r="D50" i="8"/>
  <c r="D44" i="8"/>
  <c r="D36" i="8"/>
  <c r="C1511" i="1" s="1"/>
  <c r="D26" i="8"/>
  <c r="D24" i="8" s="1"/>
  <c r="C1499" i="1" s="1"/>
  <c r="H1499" i="1" s="1"/>
  <c r="D18" i="8"/>
  <c r="C1493" i="1" s="1"/>
  <c r="G1493" i="1" s="1"/>
  <c r="D8" i="8"/>
  <c r="C1483" i="1" s="1"/>
  <c r="H1483" i="1" s="1"/>
  <c r="D6" i="8"/>
  <c r="C1481" i="1" s="1"/>
  <c r="G1481" i="1" s="1"/>
  <c r="E44" i="7"/>
  <c r="D44" i="7"/>
  <c r="E39" i="7"/>
  <c r="D39" i="7"/>
  <c r="D38" i="7" s="1"/>
  <c r="E38" i="7"/>
  <c r="E30" i="7"/>
  <c r="D30" i="7"/>
  <c r="D22" i="7" s="1"/>
  <c r="E23" i="7"/>
  <c r="E22" i="7" s="1"/>
  <c r="D1453" i="1" s="1"/>
  <c r="H1453" i="1" s="1"/>
  <c r="D23" i="7"/>
  <c r="E14" i="7"/>
  <c r="D14" i="7"/>
  <c r="E7" i="7"/>
  <c r="D7" i="7"/>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1393" i="1" s="1"/>
  <c r="D99" i="6"/>
  <c r="F98" i="6"/>
  <c r="F97" i="6"/>
  <c r="F96" i="6"/>
  <c r="F95" i="6"/>
  <c r="E94" i="6"/>
  <c r="D94" i="6"/>
  <c r="F94" i="6" s="1"/>
  <c r="F93" i="6"/>
  <c r="F92" i="6"/>
  <c r="F91" i="6"/>
  <c r="F90" i="6"/>
  <c r="E90" i="6"/>
  <c r="D90"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G1235" i="1" s="1"/>
  <c r="D259" i="5"/>
  <c r="D258" i="5"/>
  <c r="F258" i="5" s="1"/>
  <c r="F257" i="5"/>
  <c r="F256" i="5"/>
  <c r="F255" i="5"/>
  <c r="F254" i="5"/>
  <c r="F253" i="5"/>
  <c r="F252" i="5"/>
  <c r="F251" i="5"/>
  <c r="E250" i="5"/>
  <c r="F250" i="5" s="1"/>
  <c r="D250" i="5"/>
  <c r="F249" i="5"/>
  <c r="F248" i="5"/>
  <c r="F247" i="5"/>
  <c r="E246" i="5"/>
  <c r="D246" i="5"/>
  <c r="F246" i="5" s="1"/>
  <c r="D245" i="5"/>
  <c r="F245" i="5" s="1"/>
  <c r="F244" i="5"/>
  <c r="F243" i="5"/>
  <c r="E242" i="5"/>
  <c r="D242" i="5"/>
  <c r="F241" i="5"/>
  <c r="F240" i="5"/>
  <c r="E239" i="5"/>
  <c r="D239"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1184" i="1" s="1"/>
  <c r="G1184" i="1" s="1"/>
  <c r="D207" i="5"/>
  <c r="F205" i="5"/>
  <c r="F204" i="5"/>
  <c r="F203" i="5"/>
  <c r="F202" i="5"/>
  <c r="F201" i="5"/>
  <c r="F200" i="5"/>
  <c r="F199" i="5"/>
  <c r="E198" i="5"/>
  <c r="D1175" i="1" s="1"/>
  <c r="G1175" i="1" s="1"/>
  <c r="D198" i="5"/>
  <c r="F198" i="5" s="1"/>
  <c r="F197" i="5"/>
  <c r="F196" i="5"/>
  <c r="F195" i="5"/>
  <c r="F194" i="5"/>
  <c r="F193" i="5"/>
  <c r="F192" i="5"/>
  <c r="F191" i="5"/>
  <c r="E191" i="5"/>
  <c r="D191" i="5"/>
  <c r="D190" i="5"/>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120" i="1" s="1"/>
  <c r="D142" i="5"/>
  <c r="F141" i="5"/>
  <c r="F140" i="5"/>
  <c r="F139" i="5"/>
  <c r="F138" i="5"/>
  <c r="F137" i="5"/>
  <c r="F136" i="5"/>
  <c r="F135" i="5"/>
  <c r="E135" i="5"/>
  <c r="D135" i="5"/>
  <c r="F134" i="5"/>
  <c r="E134" i="5"/>
  <c r="D1112" i="1" s="1"/>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1057" i="1" s="1"/>
  <c r="D79" i="5"/>
  <c r="D78" i="5"/>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1030" i="1" s="1"/>
  <c r="H1030" i="1" s="1"/>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F612" i="4" s="1"/>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E528" i="4" s="1"/>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F478" i="4"/>
  <c r="E478" i="4"/>
  <c r="E472" i="4" s="1"/>
  <c r="D478" i="4"/>
  <c r="F477" i="4"/>
  <c r="F476" i="4"/>
  <c r="F475" i="4"/>
  <c r="F474" i="4"/>
  <c r="E473" i="4"/>
  <c r="D473" i="4"/>
  <c r="F471" i="4"/>
  <c r="F470" i="4"/>
  <c r="E469" i="4"/>
  <c r="D469" i="4"/>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E417" i="4"/>
  <c r="D412" i="1" s="1"/>
  <c r="D417" i="4"/>
  <c r="E416" i="4"/>
  <c r="D416" i="4"/>
  <c r="D644"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G364" i="1" s="1"/>
  <c r="D369" i="4"/>
  <c r="F368" i="4"/>
  <c r="F367" i="4"/>
  <c r="F366" i="4"/>
  <c r="F365" i="4"/>
  <c r="E364" i="4"/>
  <c r="D359" i="1" s="1"/>
  <c r="D364" i="4"/>
  <c r="F362" i="4"/>
  <c r="F361" i="4"/>
  <c r="F360" i="4"/>
  <c r="F359" i="4"/>
  <c r="F358" i="4"/>
  <c r="F357" i="4"/>
  <c r="E356" i="4"/>
  <c r="D351" i="1" s="1"/>
  <c r="G351" i="1" s="1"/>
  <c r="D356" i="4"/>
  <c r="F355" i="4"/>
  <c r="F354" i="4"/>
  <c r="F353" i="4"/>
  <c r="F352" i="4"/>
  <c r="E352" i="4"/>
  <c r="D352" i="4"/>
  <c r="D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07" i="1" s="1"/>
  <c r="G307" i="1" s="1"/>
  <c r="D312" i="4"/>
  <c r="F310" i="4"/>
  <c r="F309" i="4"/>
  <c r="F308" i="4"/>
  <c r="F307" i="4"/>
  <c r="F306" i="4"/>
  <c r="F305" i="4"/>
  <c r="E304" i="4"/>
  <c r="D304" i="4"/>
  <c r="F304" i="4" s="1"/>
  <c r="F303" i="4"/>
  <c r="F302" i="4"/>
  <c r="F301" i="4"/>
  <c r="F300" i="4"/>
  <c r="E300" i="4"/>
  <c r="D300" i="4"/>
  <c r="D299" i="4" s="1"/>
  <c r="F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F263" i="4" s="1"/>
  <c r="D264" i="4"/>
  <c r="F264" i="4" s="1"/>
  <c r="D263" i="4"/>
  <c r="F262" i="4"/>
  <c r="F261" i="4"/>
  <c r="F260" i="4"/>
  <c r="E259" i="4"/>
  <c r="D259" i="4"/>
  <c r="F259" i="4" s="1"/>
  <c r="F258" i="4"/>
  <c r="F257" i="4"/>
  <c r="F256" i="4"/>
  <c r="F255" i="4"/>
  <c r="F254" i="4"/>
  <c r="E253" i="4"/>
  <c r="D253" i="4"/>
  <c r="E252" i="4"/>
  <c r="F251" i="4"/>
  <c r="F250" i="4"/>
  <c r="F249" i="4"/>
  <c r="F248" i="4"/>
  <c r="F247" i="4"/>
  <c r="E247" i="4"/>
  <c r="D243" i="1"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D164" i="4"/>
  <c r="D163" i="4"/>
  <c r="F162" i="4"/>
  <c r="F161" i="4"/>
  <c r="F160" i="4"/>
  <c r="E159" i="4"/>
  <c r="D159" i="4"/>
  <c r="F159" i="4" s="1"/>
  <c r="F158" i="4"/>
  <c r="F157" i="4"/>
  <c r="F156" i="4"/>
  <c r="F155" i="4"/>
  <c r="F154" i="4"/>
  <c r="E153" i="4"/>
  <c r="E152" i="4" s="1"/>
  <c r="D148" i="1" s="1"/>
  <c r="H148" i="1" s="1"/>
  <c r="D153" i="4"/>
  <c r="D152" i="4" s="1"/>
  <c r="F150" i="4"/>
  <c r="F149" i="4"/>
  <c r="F148" i="4"/>
  <c r="F147" i="4"/>
  <c r="F146" i="4"/>
  <c r="F145" i="4"/>
  <c r="F144" i="4"/>
  <c r="F143" i="4"/>
  <c r="F142" i="4"/>
  <c r="F141" i="4"/>
  <c r="F140" i="4"/>
  <c r="E140" i="4"/>
  <c r="E139" i="4" s="1"/>
  <c r="D140" i="4"/>
  <c r="F139" i="4"/>
  <c r="D139" i="4"/>
  <c r="F138" i="4"/>
  <c r="F137" i="4"/>
  <c r="F136" i="4"/>
  <c r="F135" i="4"/>
  <c r="E134" i="4"/>
  <c r="E133" i="4" s="1"/>
  <c r="D134" i="4"/>
  <c r="F133" i="4"/>
  <c r="D133" i="4"/>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E50" i="4" s="1"/>
  <c r="D46" i="1" s="1"/>
  <c r="D54" i="4"/>
  <c r="F54" i="4" s="1"/>
  <c r="F53" i="4"/>
  <c r="F52" i="4"/>
  <c r="F51" i="4"/>
  <c r="E51" i="4"/>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H1580" i="1"/>
  <c r="C1580" i="1"/>
  <c r="G1580" i="1" s="1"/>
  <c r="H1579" i="1"/>
  <c r="G1579" i="1"/>
  <c r="C1579" i="1"/>
  <c r="C1578" i="1"/>
  <c r="H1577" i="1"/>
  <c r="C1577" i="1"/>
  <c r="G1577" i="1" s="1"/>
  <c r="C1575" i="1"/>
  <c r="G1574" i="1"/>
  <c r="C1574" i="1"/>
  <c r="H1574" i="1" s="1"/>
  <c r="C1573" i="1"/>
  <c r="H1572" i="1"/>
  <c r="G1572" i="1"/>
  <c r="C1572" i="1"/>
  <c r="H1571" i="1"/>
  <c r="G1571" i="1"/>
  <c r="C1571" i="1"/>
  <c r="C1570" i="1"/>
  <c r="C1569" i="1"/>
  <c r="G1569" i="1" s="1"/>
  <c r="C1568" i="1"/>
  <c r="H1568" i="1" s="1"/>
  <c r="C1567" i="1"/>
  <c r="C1566" i="1"/>
  <c r="H1566" i="1" s="1"/>
  <c r="C1565" i="1"/>
  <c r="H1564" i="1"/>
  <c r="C1564" i="1"/>
  <c r="G1564" i="1" s="1"/>
  <c r="H1563" i="1"/>
  <c r="G1563" i="1"/>
  <c r="C1563" i="1"/>
  <c r="C1562" i="1"/>
  <c r="C1561" i="1"/>
  <c r="G1561" i="1" s="1"/>
  <c r="C1559" i="1"/>
  <c r="G1558" i="1"/>
  <c r="C1558" i="1"/>
  <c r="H1558" i="1" s="1"/>
  <c r="C1557" i="1"/>
  <c r="H1556" i="1"/>
  <c r="G1556" i="1"/>
  <c r="C1556" i="1"/>
  <c r="H1555" i="1"/>
  <c r="G1555" i="1"/>
  <c r="C1555" i="1"/>
  <c r="C1554" i="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C1537" i="1"/>
  <c r="G1537" i="1" s="1"/>
  <c r="C1536" i="1"/>
  <c r="H1536" i="1" s="1"/>
  <c r="C1534" i="1"/>
  <c r="H1534" i="1" s="1"/>
  <c r="C1533" i="1"/>
  <c r="H1532" i="1"/>
  <c r="C1532" i="1"/>
  <c r="G1532" i="1" s="1"/>
  <c r="H1531" i="1"/>
  <c r="G1531" i="1"/>
  <c r="C1531" i="1"/>
  <c r="H1529" i="1"/>
  <c r="C1529" i="1"/>
  <c r="G1529" i="1" s="1"/>
  <c r="H1528" i="1"/>
  <c r="G1528" i="1"/>
  <c r="C1528" i="1"/>
  <c r="C1527" i="1"/>
  <c r="G1526" i="1"/>
  <c r="C1526" i="1"/>
  <c r="H1526" i="1" s="1"/>
  <c r="C1525" i="1"/>
  <c r="G1523" i="1"/>
  <c r="C1523" i="1"/>
  <c r="H1523" i="1" s="1"/>
  <c r="C1522" i="1"/>
  <c r="H1522" i="1" s="1"/>
  <c r="H1521" i="1"/>
  <c r="C1521" i="1"/>
  <c r="G1521" i="1" s="1"/>
  <c r="H1520" i="1"/>
  <c r="G1520" i="1"/>
  <c r="C1520" i="1"/>
  <c r="H1519" i="1"/>
  <c r="C1519" i="1"/>
  <c r="G1519" i="1" s="1"/>
  <c r="C1516" i="1"/>
  <c r="G1516" i="1" s="1"/>
  <c r="G1515" i="1"/>
  <c r="C1515" i="1"/>
  <c r="H1515" i="1" s="1"/>
  <c r="C1514" i="1"/>
  <c r="H1514" i="1" s="1"/>
  <c r="H1513" i="1"/>
  <c r="C1513" i="1"/>
  <c r="G1513" i="1" s="1"/>
  <c r="C1512" i="1"/>
  <c r="H1512" i="1" s="1"/>
  <c r="C1510" i="1"/>
  <c r="H1510" i="1" s="1"/>
  <c r="C1509" i="1"/>
  <c r="G1509" i="1" s="1"/>
  <c r="C1508" i="1"/>
  <c r="H1508" i="1" s="1"/>
  <c r="C1507" i="1"/>
  <c r="H1507" i="1" s="1"/>
  <c r="C1506" i="1"/>
  <c r="H1506" i="1" s="1"/>
  <c r="H1505" i="1"/>
  <c r="C1505" i="1"/>
  <c r="G1505" i="1" s="1"/>
  <c r="C1504" i="1"/>
  <c r="H1504" i="1" s="1"/>
  <c r="C1503" i="1"/>
  <c r="G1503" i="1" s="1"/>
  <c r="G1502" i="1"/>
  <c r="C1502" i="1"/>
  <c r="H1502" i="1" s="1"/>
  <c r="H1500" i="1"/>
  <c r="G1500" i="1"/>
  <c r="C1500" i="1"/>
  <c r="C1498" i="1"/>
  <c r="H1498" i="1" s="1"/>
  <c r="C1497" i="1"/>
  <c r="G1497" i="1" s="1"/>
  <c r="C1496" i="1"/>
  <c r="H1496" i="1" s="1"/>
  <c r="H1495" i="1"/>
  <c r="C1495" i="1"/>
  <c r="G1495" i="1" s="1"/>
  <c r="C1494" i="1"/>
  <c r="H1494" i="1" s="1"/>
  <c r="C1492" i="1"/>
  <c r="H1492" i="1" s="1"/>
  <c r="C1491" i="1"/>
  <c r="H1491" i="1" s="1"/>
  <c r="C1490" i="1"/>
  <c r="H1490" i="1" s="1"/>
  <c r="C1489" i="1"/>
  <c r="G1489" i="1" s="1"/>
  <c r="H1488" i="1"/>
  <c r="G1488" i="1"/>
  <c r="C1488" i="1"/>
  <c r="C1487" i="1"/>
  <c r="G1487" i="1" s="1"/>
  <c r="G1486" i="1"/>
  <c r="C1486" i="1"/>
  <c r="H1486" i="1" s="1"/>
  <c r="C1485" i="1"/>
  <c r="G1485" i="1" s="1"/>
  <c r="H1484" i="1"/>
  <c r="G1484" i="1"/>
  <c r="C1484" i="1"/>
  <c r="C1482" i="1"/>
  <c r="H1482" i="1" s="1"/>
  <c r="H1480" i="1"/>
  <c r="G1480" i="1"/>
  <c r="C1480" i="1"/>
  <c r="D1479" i="1"/>
  <c r="J1479" i="1" s="1"/>
  <c r="C1479" i="1"/>
  <c r="D1478" i="1"/>
  <c r="G1478" i="1" s="1"/>
  <c r="C1478" i="1"/>
  <c r="H1477" i="1"/>
  <c r="I1477" i="1" s="1"/>
  <c r="D1477" i="1"/>
  <c r="C1477" i="1"/>
  <c r="G1477" i="1" s="1"/>
  <c r="J1476" i="1"/>
  <c r="H1476" i="1"/>
  <c r="D1476" i="1"/>
  <c r="G1476" i="1" s="1"/>
  <c r="C1476" i="1"/>
  <c r="H1475" i="1"/>
  <c r="D1475" i="1"/>
  <c r="G1475" i="1" s="1"/>
  <c r="C1475" i="1"/>
  <c r="J1474" i="1"/>
  <c r="D1474" i="1"/>
  <c r="C1474" i="1"/>
  <c r="D1473" i="1"/>
  <c r="C1473" i="1"/>
  <c r="H1472" i="1"/>
  <c r="I1472" i="1" s="1"/>
  <c r="D1472" i="1"/>
  <c r="C1472" i="1"/>
  <c r="G1472" i="1" s="1"/>
  <c r="J1471" i="1"/>
  <c r="H1471" i="1"/>
  <c r="D1471" i="1"/>
  <c r="G1471" i="1" s="1"/>
  <c r="I1471" i="1" s="1"/>
  <c r="C1471" i="1"/>
  <c r="H1470" i="1"/>
  <c r="D1470" i="1"/>
  <c r="G1470" i="1" s="1"/>
  <c r="C1470" i="1"/>
  <c r="H1469" i="1"/>
  <c r="D1469" i="1"/>
  <c r="G1469" i="1" s="1"/>
  <c r="C1469" i="1"/>
  <c r="J1468" i="1"/>
  <c r="D1468" i="1"/>
  <c r="C1468" i="1"/>
  <c r="D1467" i="1"/>
  <c r="C1467" i="1"/>
  <c r="H1466" i="1"/>
  <c r="I1466" i="1" s="1"/>
  <c r="D1466" i="1"/>
  <c r="C1466" i="1"/>
  <c r="G1466" i="1" s="1"/>
  <c r="J1465" i="1"/>
  <c r="H1465" i="1"/>
  <c r="D1465" i="1"/>
  <c r="G1465" i="1" s="1"/>
  <c r="I1465" i="1" s="1"/>
  <c r="C1465" i="1"/>
  <c r="D1464" i="1"/>
  <c r="C1464" i="1"/>
  <c r="J1464" i="1" s="1"/>
  <c r="D1463" i="1"/>
  <c r="C1463" i="1"/>
  <c r="I1462" i="1"/>
  <c r="H1462" i="1"/>
  <c r="D1462" i="1"/>
  <c r="C1462" i="1"/>
  <c r="G1462" i="1" s="1"/>
  <c r="D1461" i="1"/>
  <c r="H1461" i="1" s="1"/>
  <c r="C1461" i="1"/>
  <c r="J1460" i="1"/>
  <c r="H1460" i="1"/>
  <c r="G1460" i="1"/>
  <c r="D1460" i="1"/>
  <c r="C1460" i="1"/>
  <c r="J1459" i="1"/>
  <c r="D1459" i="1"/>
  <c r="C1459" i="1"/>
  <c r="J1458" i="1"/>
  <c r="D1458" i="1"/>
  <c r="C1458" i="1"/>
  <c r="D1457" i="1"/>
  <c r="H1457" i="1" s="1"/>
  <c r="C1457" i="1"/>
  <c r="J1456" i="1"/>
  <c r="H1456" i="1"/>
  <c r="G1456" i="1"/>
  <c r="I1456" i="1" s="1"/>
  <c r="D1456" i="1"/>
  <c r="C1456" i="1"/>
  <c r="J1455" i="1"/>
  <c r="D1455" i="1"/>
  <c r="C1455" i="1"/>
  <c r="H1454" i="1"/>
  <c r="D1454" i="1"/>
  <c r="C1454" i="1"/>
  <c r="G1454" i="1" s="1"/>
  <c r="C1453" i="1"/>
  <c r="D1452" i="1"/>
  <c r="C1452" i="1"/>
  <c r="H1452" i="1" s="1"/>
  <c r="D1451" i="1"/>
  <c r="C1451" i="1"/>
  <c r="D1450" i="1"/>
  <c r="C1450" i="1"/>
  <c r="H1450" i="1" s="1"/>
  <c r="D1449" i="1"/>
  <c r="H1449" i="1" s="1"/>
  <c r="C1449" i="1"/>
  <c r="D1448" i="1"/>
  <c r="C1448" i="1"/>
  <c r="H1448" i="1" s="1"/>
  <c r="D1447" i="1"/>
  <c r="H1447" i="1" s="1"/>
  <c r="C1447" i="1"/>
  <c r="D1446" i="1"/>
  <c r="C1446" i="1"/>
  <c r="H1446" i="1" s="1"/>
  <c r="D1445" i="1"/>
  <c r="C1445" i="1"/>
  <c r="J1445" i="1" s="1"/>
  <c r="H1444" i="1"/>
  <c r="G1444" i="1"/>
  <c r="D1444" i="1"/>
  <c r="C1444" i="1"/>
  <c r="J1444" i="1" s="1"/>
  <c r="J1443" i="1"/>
  <c r="D1443" i="1"/>
  <c r="C1443" i="1"/>
  <c r="H1442" i="1"/>
  <c r="G1442" i="1"/>
  <c r="D1442" i="1"/>
  <c r="C1442" i="1"/>
  <c r="J1442" i="1" s="1"/>
  <c r="J1441" i="1"/>
  <c r="D1441" i="1"/>
  <c r="C1441" i="1"/>
  <c r="H1440" i="1"/>
  <c r="G1440" i="1"/>
  <c r="D1440" i="1"/>
  <c r="C1440" i="1"/>
  <c r="J1440" i="1" s="1"/>
  <c r="J1439" i="1"/>
  <c r="D1439" i="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D1384" i="1"/>
  <c r="C1384"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G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G1285" i="1"/>
  <c r="D1285" i="1"/>
  <c r="C1285" i="1"/>
  <c r="H1285" i="1" s="1"/>
  <c r="G1284" i="1"/>
  <c r="D1284" i="1"/>
  <c r="C1284" i="1"/>
  <c r="H1284" i="1" s="1"/>
  <c r="D1283" i="1"/>
  <c r="G1283" i="1" s="1"/>
  <c r="C1283" i="1"/>
  <c r="D1282" i="1"/>
  <c r="G1282" i="1" s="1"/>
  <c r="C1282" i="1"/>
  <c r="H1282" i="1" s="1"/>
  <c r="D1281" i="1"/>
  <c r="G1281" i="1" s="1"/>
  <c r="C1281" i="1"/>
  <c r="H1281" i="1" s="1"/>
  <c r="G1280" i="1"/>
  <c r="D1280" i="1"/>
  <c r="C1280" i="1"/>
  <c r="H1280" i="1" s="1"/>
  <c r="D1279" i="1"/>
  <c r="G1279" i="1" s="1"/>
  <c r="C1279" i="1"/>
  <c r="D1278" i="1"/>
  <c r="G1278" i="1" s="1"/>
  <c r="C1278" i="1"/>
  <c r="H1278" i="1" s="1"/>
  <c r="D1277" i="1"/>
  <c r="G1277" i="1" s="1"/>
  <c r="C1277" i="1"/>
  <c r="H1277" i="1" s="1"/>
  <c r="D1276" i="1"/>
  <c r="G1276" i="1" s="1"/>
  <c r="C1276" i="1"/>
  <c r="D1275" i="1"/>
  <c r="G1275" i="1" s="1"/>
  <c r="C1275" i="1"/>
  <c r="D1274" i="1"/>
  <c r="G1274" i="1" s="1"/>
  <c r="C1274" i="1"/>
  <c r="H1274" i="1" s="1"/>
  <c r="D1273" i="1"/>
  <c r="G1273" i="1" s="1"/>
  <c r="C1273" i="1"/>
  <c r="H1273" i="1" s="1"/>
  <c r="G1272" i="1"/>
  <c r="D1272" i="1"/>
  <c r="C1272" i="1"/>
  <c r="H1272" i="1" s="1"/>
  <c r="D1271" i="1"/>
  <c r="G1271" i="1" s="1"/>
  <c r="C1271" i="1"/>
  <c r="G1270" i="1"/>
  <c r="D1270" i="1"/>
  <c r="C1270" i="1"/>
  <c r="H1270" i="1" s="1"/>
  <c r="D1269" i="1"/>
  <c r="G1269" i="1" s="1"/>
  <c r="C1269" i="1"/>
  <c r="H1269" i="1" s="1"/>
  <c r="G1268" i="1"/>
  <c r="D1268" i="1"/>
  <c r="C1268" i="1"/>
  <c r="H1268" i="1" s="1"/>
  <c r="D1267" i="1"/>
  <c r="G1267" i="1" s="1"/>
  <c r="C1267" i="1"/>
  <c r="D1266" i="1"/>
  <c r="G1266" i="1" s="1"/>
  <c r="C1266" i="1"/>
  <c r="H1266" i="1" s="1"/>
  <c r="D1265" i="1"/>
  <c r="G1265" i="1" s="1"/>
  <c r="C1265" i="1"/>
  <c r="D1264" i="1"/>
  <c r="G1264" i="1" s="1"/>
  <c r="C1264" i="1"/>
  <c r="H1264" i="1" s="1"/>
  <c r="D1263" i="1"/>
  <c r="G1263" i="1" s="1"/>
  <c r="C1263" i="1"/>
  <c r="D1262" i="1"/>
  <c r="G1262" i="1" s="1"/>
  <c r="C1262" i="1"/>
  <c r="H1262" i="1" s="1"/>
  <c r="G1261" i="1"/>
  <c r="D1261" i="1"/>
  <c r="C1261" i="1"/>
  <c r="H1261" i="1" s="1"/>
  <c r="G1260" i="1"/>
  <c r="D1260" i="1"/>
  <c r="C1260" i="1"/>
  <c r="H1260" i="1" s="1"/>
  <c r="D1259" i="1"/>
  <c r="G1259" i="1" s="1"/>
  <c r="C1259" i="1"/>
  <c r="D1258" i="1"/>
  <c r="G1258" i="1" s="1"/>
  <c r="C1258" i="1"/>
  <c r="H1258" i="1" s="1"/>
  <c r="G1257" i="1"/>
  <c r="D1257" i="1"/>
  <c r="C1257" i="1"/>
  <c r="H1257" i="1" s="1"/>
  <c r="G1256" i="1"/>
  <c r="D1256" i="1"/>
  <c r="C1256" i="1"/>
  <c r="H1256" i="1" s="1"/>
  <c r="D1255" i="1"/>
  <c r="G1255" i="1" s="1"/>
  <c r="C1255" i="1"/>
  <c r="D1254" i="1"/>
  <c r="G1254" i="1" s="1"/>
  <c r="C1254" i="1"/>
  <c r="H1254" i="1" s="1"/>
  <c r="D1253" i="1"/>
  <c r="G1253" i="1" s="1"/>
  <c r="C1253" i="1"/>
  <c r="H1253" i="1" s="1"/>
  <c r="G1252" i="1"/>
  <c r="D1252" i="1"/>
  <c r="C1252" i="1"/>
  <c r="H1252" i="1" s="1"/>
  <c r="D1251" i="1"/>
  <c r="G1251" i="1" s="1"/>
  <c r="C1251" i="1"/>
  <c r="D1250" i="1"/>
  <c r="G1250" i="1" s="1"/>
  <c r="C1250" i="1"/>
  <c r="H1250" i="1" s="1"/>
  <c r="D1249" i="1"/>
  <c r="G1249" i="1" s="1"/>
  <c r="C1249" i="1"/>
  <c r="H1249" i="1" s="1"/>
  <c r="G1248" i="1"/>
  <c r="D1248" i="1"/>
  <c r="C1248" i="1"/>
  <c r="H1248" i="1" s="1"/>
  <c r="D1247" i="1"/>
  <c r="G1247" i="1" s="1"/>
  <c r="C1247" i="1"/>
  <c r="D1246" i="1"/>
  <c r="G1246" i="1" s="1"/>
  <c r="C1246" i="1"/>
  <c r="H1246" i="1" s="1"/>
  <c r="D1245" i="1"/>
  <c r="G1245" i="1" s="1"/>
  <c r="C1245" i="1"/>
  <c r="H1245" i="1" s="1"/>
  <c r="G1244" i="1"/>
  <c r="D1244" i="1"/>
  <c r="C1244" i="1"/>
  <c r="H1244" i="1" s="1"/>
  <c r="G1243" i="1"/>
  <c r="D1243" i="1"/>
  <c r="C1243" i="1"/>
  <c r="H1243" i="1" s="1"/>
  <c r="D1242" i="1"/>
  <c r="G1242" i="1" s="1"/>
  <c r="C1242" i="1"/>
  <c r="D1241" i="1"/>
  <c r="G1241" i="1" s="1"/>
  <c r="C1241" i="1"/>
  <c r="H1241" i="1" s="1"/>
  <c r="D1240" i="1"/>
  <c r="G1240" i="1" s="1"/>
  <c r="C1240" i="1"/>
  <c r="H1240" i="1" s="1"/>
  <c r="G1239" i="1"/>
  <c r="D1239" i="1"/>
  <c r="C1239" i="1"/>
  <c r="H1239" i="1" s="1"/>
  <c r="D1238" i="1"/>
  <c r="G1238" i="1" s="1"/>
  <c r="C1238" i="1"/>
  <c r="D1237" i="1"/>
  <c r="G1237" i="1" s="1"/>
  <c r="C1237" i="1"/>
  <c r="H1237" i="1" s="1"/>
  <c r="C1236" i="1"/>
  <c r="C1235" i="1"/>
  <c r="D1234" i="1"/>
  <c r="G1234" i="1" s="1"/>
  <c r="C1234" i="1"/>
  <c r="D1233" i="1"/>
  <c r="G1233" i="1" s="1"/>
  <c r="C1233" i="1"/>
  <c r="H1233" i="1" s="1"/>
  <c r="G1232" i="1"/>
  <c r="D1232" i="1"/>
  <c r="C1232" i="1"/>
  <c r="H1232" i="1" s="1"/>
  <c r="G1231" i="1"/>
  <c r="D1231" i="1"/>
  <c r="C1231" i="1"/>
  <c r="H1231" i="1" s="1"/>
  <c r="D1230" i="1"/>
  <c r="G1230" i="1" s="1"/>
  <c r="C1230" i="1"/>
  <c r="D1229" i="1"/>
  <c r="G1229" i="1" s="1"/>
  <c r="C1229" i="1"/>
  <c r="H1229" i="1" s="1"/>
  <c r="D1228" i="1"/>
  <c r="G1228" i="1" s="1"/>
  <c r="C1228" i="1"/>
  <c r="H1228" i="1" s="1"/>
  <c r="C1227" i="1"/>
  <c r="G1226" i="1"/>
  <c r="D1226" i="1"/>
  <c r="C1226" i="1"/>
  <c r="H1226" i="1" s="1"/>
  <c r="D1225" i="1"/>
  <c r="G1225" i="1" s="1"/>
  <c r="C1225" i="1"/>
  <c r="D1224" i="1"/>
  <c r="G1224" i="1" s="1"/>
  <c r="C1224" i="1"/>
  <c r="H1224" i="1" s="1"/>
  <c r="C1223" i="1"/>
  <c r="C1222" i="1"/>
  <c r="D1221" i="1"/>
  <c r="G1221" i="1" s="1"/>
  <c r="C1221" i="1"/>
  <c r="G1220" i="1"/>
  <c r="D1220" i="1"/>
  <c r="C1220" i="1"/>
  <c r="H1220" i="1" s="1"/>
  <c r="D1219" i="1"/>
  <c r="G1219" i="1" s="1"/>
  <c r="C1219" i="1"/>
  <c r="G1218" i="1"/>
  <c r="D1218" i="1"/>
  <c r="C1218" i="1"/>
  <c r="D1217" i="1"/>
  <c r="G1217" i="1" s="1"/>
  <c r="C1217" i="1"/>
  <c r="D1216" i="1"/>
  <c r="G1216" i="1" s="1"/>
  <c r="C1216" i="1"/>
  <c r="D1213" i="1"/>
  <c r="G1213" i="1" s="1"/>
  <c r="C1213" i="1"/>
  <c r="D1212" i="1"/>
  <c r="G1212" i="1" s="1"/>
  <c r="C1212" i="1"/>
  <c r="H1212" i="1" s="1"/>
  <c r="D1211" i="1"/>
  <c r="G1211" i="1" s="1"/>
  <c r="C1211" i="1"/>
  <c r="D1210" i="1"/>
  <c r="G1210" i="1" s="1"/>
  <c r="C1210" i="1"/>
  <c r="H1210" i="1" s="1"/>
  <c r="G1209" i="1"/>
  <c r="D1209" i="1"/>
  <c r="C1209" i="1"/>
  <c r="D1208" i="1"/>
  <c r="G1208" i="1" s="1"/>
  <c r="C1208" i="1"/>
  <c r="D1207" i="1"/>
  <c r="G1207" i="1" s="1"/>
  <c r="C1207" i="1"/>
  <c r="D1206" i="1"/>
  <c r="G1206" i="1" s="1"/>
  <c r="C1206" i="1"/>
  <c r="D1205" i="1"/>
  <c r="G1205" i="1" s="1"/>
  <c r="C1205" i="1"/>
  <c r="H1205" i="1" s="1"/>
  <c r="D1204" i="1"/>
  <c r="G1204" i="1" s="1"/>
  <c r="C1204" i="1"/>
  <c r="G1203" i="1"/>
  <c r="D1203" i="1"/>
  <c r="C1203" i="1"/>
  <c r="H1203" i="1" s="1"/>
  <c r="D1202" i="1"/>
  <c r="G1202" i="1" s="1"/>
  <c r="C1202" i="1"/>
  <c r="C1201" i="1"/>
  <c r="G1200" i="1"/>
  <c r="D1200" i="1"/>
  <c r="C1200" i="1"/>
  <c r="H1200" i="1" s="1"/>
  <c r="G1199" i="1"/>
  <c r="D1199" i="1"/>
  <c r="C1199" i="1"/>
  <c r="H1199" i="1" s="1"/>
  <c r="D1198" i="1"/>
  <c r="G1198" i="1" s="1"/>
  <c r="C1198" i="1"/>
  <c r="D1197" i="1"/>
  <c r="G1197" i="1" s="1"/>
  <c r="C1197" i="1"/>
  <c r="H1197" i="1" s="1"/>
  <c r="D1196" i="1"/>
  <c r="G1196" i="1" s="1"/>
  <c r="C1196" i="1"/>
  <c r="G1195" i="1"/>
  <c r="D1195" i="1"/>
  <c r="C1195" i="1"/>
  <c r="D1194" i="1"/>
  <c r="G1194" i="1" s="1"/>
  <c r="C1194" i="1"/>
  <c r="D1193" i="1"/>
  <c r="G1193" i="1" s="1"/>
  <c r="C1193" i="1"/>
  <c r="H1193" i="1" s="1"/>
  <c r="D1192" i="1"/>
  <c r="G1192" i="1" s="1"/>
  <c r="C1192" i="1"/>
  <c r="H1192" i="1" s="1"/>
  <c r="D1191" i="1"/>
  <c r="G1191" i="1" s="1"/>
  <c r="C1191" i="1"/>
  <c r="D1190" i="1"/>
  <c r="G1190" i="1" s="1"/>
  <c r="C1190" i="1"/>
  <c r="D1189" i="1"/>
  <c r="G1189" i="1" s="1"/>
  <c r="C1189" i="1"/>
  <c r="H1189" i="1" s="1"/>
  <c r="G1188" i="1"/>
  <c r="D1188" i="1"/>
  <c r="C1188" i="1"/>
  <c r="H1188" i="1" s="1"/>
  <c r="G1187" i="1"/>
  <c r="D1187" i="1"/>
  <c r="C1187" i="1"/>
  <c r="H1187" i="1" s="1"/>
  <c r="D1186" i="1"/>
  <c r="G1186" i="1" s="1"/>
  <c r="C1186" i="1"/>
  <c r="D1185" i="1"/>
  <c r="G1185" i="1" s="1"/>
  <c r="C1185" i="1"/>
  <c r="C1184" i="1"/>
  <c r="D1182" i="1"/>
  <c r="G1182" i="1" s="1"/>
  <c r="C1182" i="1"/>
  <c r="H1182" i="1" s="1"/>
  <c r="G1181" i="1"/>
  <c r="D1181" i="1"/>
  <c r="C1181" i="1"/>
  <c r="H1181" i="1" s="1"/>
  <c r="G1180" i="1"/>
  <c r="D1180" i="1"/>
  <c r="C1180" i="1"/>
  <c r="H1180" i="1" s="1"/>
  <c r="D1179" i="1"/>
  <c r="G1179" i="1" s="1"/>
  <c r="C1179" i="1"/>
  <c r="G1178" i="1"/>
  <c r="D1178" i="1"/>
  <c r="C1178" i="1"/>
  <c r="H1178" i="1" s="1"/>
  <c r="D1177" i="1"/>
  <c r="G1177" i="1" s="1"/>
  <c r="C1177" i="1"/>
  <c r="H1177" i="1" s="1"/>
  <c r="G1176" i="1"/>
  <c r="D1176" i="1"/>
  <c r="C1176" i="1"/>
  <c r="H1176" i="1" s="1"/>
  <c r="C1175" i="1"/>
  <c r="D1174" i="1"/>
  <c r="G1174" i="1" s="1"/>
  <c r="C1174" i="1"/>
  <c r="H1174" i="1" s="1"/>
  <c r="D1173" i="1"/>
  <c r="G1173" i="1" s="1"/>
  <c r="C1173" i="1"/>
  <c r="G1172" i="1"/>
  <c r="D1172" i="1"/>
  <c r="C1172" i="1"/>
  <c r="H1172" i="1" s="1"/>
  <c r="D1171" i="1"/>
  <c r="G1171" i="1" s="1"/>
  <c r="C1171" i="1"/>
  <c r="G1170" i="1"/>
  <c r="D1170" i="1"/>
  <c r="C1170" i="1"/>
  <c r="H1170" i="1" s="1"/>
  <c r="D1169" i="1"/>
  <c r="G1169" i="1" s="1"/>
  <c r="C1169" i="1"/>
  <c r="H1169" i="1" s="1"/>
  <c r="D1168" i="1"/>
  <c r="G1168" i="1" s="1"/>
  <c r="C1168" i="1"/>
  <c r="C1167" i="1"/>
  <c r="D1166" i="1"/>
  <c r="G1166" i="1" s="1"/>
  <c r="C1166" i="1"/>
  <c r="H1166" i="1" s="1"/>
  <c r="D1165" i="1"/>
  <c r="G1165" i="1" s="1"/>
  <c r="C1165" i="1"/>
  <c r="H1165" i="1" s="1"/>
  <c r="G1164" i="1"/>
  <c r="D1164" i="1"/>
  <c r="C1164" i="1"/>
  <c r="H1164" i="1" s="1"/>
  <c r="G1163" i="1"/>
  <c r="D1163" i="1"/>
  <c r="C1163" i="1"/>
  <c r="H1163" i="1" s="1"/>
  <c r="D1162" i="1"/>
  <c r="G1162" i="1" s="1"/>
  <c r="C1162" i="1"/>
  <c r="D1161" i="1"/>
  <c r="G1161" i="1" s="1"/>
  <c r="C1161" i="1"/>
  <c r="H1161" i="1" s="1"/>
  <c r="D1160" i="1"/>
  <c r="G1160" i="1" s="1"/>
  <c r="C1160" i="1"/>
  <c r="H1160" i="1" s="1"/>
  <c r="G1159" i="1"/>
  <c r="D1159" i="1"/>
  <c r="C1159" i="1"/>
  <c r="H1159" i="1" s="1"/>
  <c r="D1158" i="1"/>
  <c r="G1158" i="1" s="1"/>
  <c r="C1158" i="1"/>
  <c r="C1157" i="1"/>
  <c r="G1156" i="1"/>
  <c r="D1156" i="1"/>
  <c r="C1156" i="1"/>
  <c r="H1156" i="1" s="1"/>
  <c r="G1155" i="1"/>
  <c r="D1155" i="1"/>
  <c r="C1155" i="1"/>
  <c r="H1155" i="1" s="1"/>
  <c r="G1151" i="1"/>
  <c r="D1151" i="1"/>
  <c r="C1151" i="1"/>
  <c r="H1151" i="1" s="1"/>
  <c r="D1150" i="1"/>
  <c r="G1150" i="1" s="1"/>
  <c r="C1150" i="1"/>
  <c r="D1149" i="1"/>
  <c r="G1149" i="1" s="1"/>
  <c r="C1149" i="1"/>
  <c r="D1148" i="1"/>
  <c r="G1148" i="1" s="1"/>
  <c r="C1148" i="1"/>
  <c r="G1147" i="1"/>
  <c r="D1147" i="1"/>
  <c r="C1147" i="1"/>
  <c r="H1147" i="1" s="1"/>
  <c r="G1146" i="1"/>
  <c r="D1146" i="1"/>
  <c r="C1146" i="1"/>
  <c r="H1146" i="1" s="1"/>
  <c r="D1145" i="1"/>
  <c r="G1145" i="1" s="1"/>
  <c r="C1145" i="1"/>
  <c r="D1144" i="1"/>
  <c r="G1144" i="1" s="1"/>
  <c r="C1144" i="1"/>
  <c r="H1144" i="1" s="1"/>
  <c r="D1143" i="1"/>
  <c r="G1143" i="1" s="1"/>
  <c r="C1143" i="1"/>
  <c r="H1143" i="1" s="1"/>
  <c r="C1142" i="1"/>
  <c r="D1141" i="1"/>
  <c r="G1141" i="1" s="1"/>
  <c r="C1141" i="1"/>
  <c r="D1140" i="1"/>
  <c r="G1140" i="1" s="1"/>
  <c r="C1140" i="1"/>
  <c r="H1140" i="1" s="1"/>
  <c r="G1139" i="1"/>
  <c r="D1139" i="1"/>
  <c r="C1139" i="1"/>
  <c r="H1139" i="1" s="1"/>
  <c r="G1138" i="1"/>
  <c r="D1138" i="1"/>
  <c r="C1138" i="1"/>
  <c r="H1138" i="1" s="1"/>
  <c r="D1137" i="1"/>
  <c r="G1137" i="1" s="1"/>
  <c r="C1137" i="1"/>
  <c r="D1136" i="1"/>
  <c r="G1136" i="1" s="1"/>
  <c r="C1136" i="1"/>
  <c r="H1136" i="1" s="1"/>
  <c r="G1135" i="1"/>
  <c r="D1135" i="1"/>
  <c r="C1135" i="1"/>
  <c r="H1135" i="1" s="1"/>
  <c r="G1134" i="1"/>
  <c r="D1134" i="1"/>
  <c r="C1134" i="1"/>
  <c r="H1134" i="1" s="1"/>
  <c r="D1133" i="1"/>
  <c r="G1133" i="1" s="1"/>
  <c r="C1133" i="1"/>
  <c r="D1132" i="1"/>
  <c r="G1132" i="1" s="1"/>
  <c r="C1132" i="1"/>
  <c r="H1132" i="1" s="1"/>
  <c r="D1131" i="1"/>
  <c r="G1131" i="1" s="1"/>
  <c r="C1131" i="1"/>
  <c r="H1131" i="1" s="1"/>
  <c r="G1130" i="1"/>
  <c r="D1130" i="1"/>
  <c r="C1130" i="1"/>
  <c r="H1130" i="1" s="1"/>
  <c r="D1129" i="1"/>
  <c r="H1129" i="1" s="1"/>
  <c r="C1129" i="1"/>
  <c r="D1128" i="1"/>
  <c r="H1128" i="1" s="1"/>
  <c r="C1128" i="1"/>
  <c r="C1127" i="1"/>
  <c r="D1126" i="1"/>
  <c r="H1126" i="1" s="1"/>
  <c r="C1126" i="1"/>
  <c r="G1125" i="1"/>
  <c r="D1125" i="1"/>
  <c r="H1125" i="1" s="1"/>
  <c r="C1125" i="1"/>
  <c r="C1124" i="1"/>
  <c r="G1123" i="1"/>
  <c r="D1123" i="1"/>
  <c r="H1123" i="1" s="1"/>
  <c r="C1123" i="1"/>
  <c r="D1122" i="1"/>
  <c r="H1122" i="1" s="1"/>
  <c r="C1122" i="1"/>
  <c r="D1121" i="1"/>
  <c r="H1121" i="1" s="1"/>
  <c r="C1121" i="1"/>
  <c r="C1120" i="1"/>
  <c r="G1119" i="1"/>
  <c r="D1119" i="1"/>
  <c r="H1119" i="1" s="1"/>
  <c r="C1119" i="1"/>
  <c r="D1118" i="1"/>
  <c r="H1118" i="1" s="1"/>
  <c r="C1118" i="1"/>
  <c r="D1117" i="1"/>
  <c r="H1117" i="1" s="1"/>
  <c r="C1117" i="1"/>
  <c r="D1116" i="1"/>
  <c r="H1116" i="1" s="1"/>
  <c r="C1116" i="1"/>
  <c r="G1115" i="1"/>
  <c r="D1115" i="1"/>
  <c r="H1115" i="1" s="1"/>
  <c r="C1115" i="1"/>
  <c r="D1114" i="1"/>
  <c r="H1114" i="1" s="1"/>
  <c r="C1114" i="1"/>
  <c r="D1113" i="1"/>
  <c r="H1113" i="1" s="1"/>
  <c r="C1113" i="1"/>
  <c r="C1112" i="1"/>
  <c r="G1111" i="1"/>
  <c r="D1111" i="1"/>
  <c r="H1111" i="1" s="1"/>
  <c r="C1111" i="1"/>
  <c r="D1110" i="1"/>
  <c r="H1110" i="1" s="1"/>
  <c r="C1110" i="1"/>
  <c r="G1109" i="1"/>
  <c r="D1109" i="1"/>
  <c r="H1109" i="1" s="1"/>
  <c r="C1109" i="1"/>
  <c r="D1108" i="1"/>
  <c r="H1108" i="1" s="1"/>
  <c r="C1108" i="1"/>
  <c r="G1107" i="1"/>
  <c r="D1107" i="1"/>
  <c r="H1107" i="1" s="1"/>
  <c r="C1107" i="1"/>
  <c r="D1106" i="1"/>
  <c r="H1106" i="1" s="1"/>
  <c r="C1106" i="1"/>
  <c r="D1105" i="1"/>
  <c r="H1105" i="1" s="1"/>
  <c r="C1105" i="1"/>
  <c r="D1104" i="1"/>
  <c r="H1104" i="1" s="1"/>
  <c r="C1104" i="1"/>
  <c r="G1103" i="1"/>
  <c r="D1103" i="1"/>
  <c r="H1103" i="1" s="1"/>
  <c r="C1103" i="1"/>
  <c r="D1102" i="1"/>
  <c r="H1102" i="1" s="1"/>
  <c r="C1102" i="1"/>
  <c r="D1101" i="1"/>
  <c r="H1101" i="1" s="1"/>
  <c r="C1101" i="1"/>
  <c r="D1100" i="1"/>
  <c r="H1100" i="1" s="1"/>
  <c r="C1100" i="1"/>
  <c r="G1099" i="1"/>
  <c r="D1099" i="1"/>
  <c r="H1099" i="1" s="1"/>
  <c r="C1099" i="1"/>
  <c r="D1098" i="1"/>
  <c r="H1098" i="1" s="1"/>
  <c r="C1098" i="1"/>
  <c r="D1097" i="1"/>
  <c r="H1097" i="1" s="1"/>
  <c r="C1097" i="1"/>
  <c r="D1096" i="1"/>
  <c r="H1096" i="1" s="1"/>
  <c r="C1096" i="1"/>
  <c r="G1095" i="1"/>
  <c r="D1095" i="1"/>
  <c r="H1095" i="1" s="1"/>
  <c r="C1095" i="1"/>
  <c r="D1094" i="1"/>
  <c r="H1094" i="1" s="1"/>
  <c r="C1094" i="1"/>
  <c r="D1093" i="1"/>
  <c r="H1093" i="1" s="1"/>
  <c r="C1093" i="1"/>
  <c r="G1092" i="1"/>
  <c r="D1092" i="1"/>
  <c r="H1092" i="1" s="1"/>
  <c r="C1092" i="1"/>
  <c r="G1091" i="1"/>
  <c r="D1091" i="1"/>
  <c r="H1091" i="1" s="1"/>
  <c r="C1091" i="1"/>
  <c r="D1090" i="1"/>
  <c r="H1090" i="1" s="1"/>
  <c r="C1090" i="1"/>
  <c r="G1089" i="1"/>
  <c r="D1089" i="1"/>
  <c r="H1089" i="1" s="1"/>
  <c r="C1089" i="1"/>
  <c r="G1088" i="1"/>
  <c r="D1088" i="1"/>
  <c r="H1088" i="1" s="1"/>
  <c r="C1088" i="1"/>
  <c r="G1087" i="1"/>
  <c r="D1087" i="1"/>
  <c r="H1087" i="1" s="1"/>
  <c r="C1087" i="1"/>
  <c r="D1086" i="1"/>
  <c r="H1086" i="1" s="1"/>
  <c r="C1086" i="1"/>
  <c r="D1085" i="1"/>
  <c r="H1085" i="1" s="1"/>
  <c r="C1085" i="1"/>
  <c r="C1084" i="1"/>
  <c r="G1083" i="1"/>
  <c r="D1083" i="1"/>
  <c r="H1083" i="1" s="1"/>
  <c r="C1083" i="1"/>
  <c r="D1082" i="1"/>
  <c r="H1082" i="1" s="1"/>
  <c r="C1082" i="1"/>
  <c r="D1081" i="1"/>
  <c r="H1081" i="1" s="1"/>
  <c r="C1081" i="1"/>
  <c r="D1080" i="1"/>
  <c r="H1080" i="1" s="1"/>
  <c r="C1080" i="1"/>
  <c r="G1079" i="1"/>
  <c r="D1079" i="1"/>
  <c r="H1079" i="1" s="1"/>
  <c r="C1079" i="1"/>
  <c r="D1078" i="1"/>
  <c r="H1078" i="1" s="1"/>
  <c r="C1078" i="1"/>
  <c r="D1077" i="1"/>
  <c r="H1077" i="1" s="1"/>
  <c r="C1077" i="1"/>
  <c r="D1076" i="1"/>
  <c r="H1076" i="1" s="1"/>
  <c r="C1076" i="1"/>
  <c r="G1075" i="1"/>
  <c r="D1075" i="1"/>
  <c r="H1075" i="1" s="1"/>
  <c r="C1075" i="1"/>
  <c r="D1074" i="1"/>
  <c r="H1074" i="1" s="1"/>
  <c r="C1074" i="1"/>
  <c r="D1073" i="1"/>
  <c r="H1073" i="1" s="1"/>
  <c r="C1073" i="1"/>
  <c r="D1072" i="1"/>
  <c r="H1072" i="1" s="1"/>
  <c r="C1072" i="1"/>
  <c r="G1071" i="1"/>
  <c r="D1071" i="1"/>
  <c r="H1071" i="1" s="1"/>
  <c r="C1071" i="1"/>
  <c r="D1070" i="1"/>
  <c r="H1070" i="1" s="1"/>
  <c r="C1070" i="1"/>
  <c r="G1069" i="1"/>
  <c r="D1069" i="1"/>
  <c r="H1069" i="1" s="1"/>
  <c r="C1069" i="1"/>
  <c r="G1068" i="1"/>
  <c r="D1068" i="1"/>
  <c r="H1068" i="1" s="1"/>
  <c r="C1068" i="1"/>
  <c r="G1067" i="1"/>
  <c r="D1067" i="1"/>
  <c r="H1067" i="1" s="1"/>
  <c r="C1067" i="1"/>
  <c r="C1066" i="1"/>
  <c r="C1065" i="1"/>
  <c r="D1064" i="1"/>
  <c r="H1064" i="1" s="1"/>
  <c r="C1064" i="1"/>
  <c r="D1063" i="1"/>
  <c r="H1063" i="1" s="1"/>
  <c r="C1063" i="1"/>
  <c r="D1062" i="1"/>
  <c r="H1062" i="1" s="1"/>
  <c r="C1062" i="1"/>
  <c r="D1061" i="1"/>
  <c r="H1061" i="1" s="1"/>
  <c r="C1061" i="1"/>
  <c r="G1060" i="1"/>
  <c r="D1060" i="1"/>
  <c r="H1060" i="1" s="1"/>
  <c r="C1060" i="1"/>
  <c r="D1059" i="1"/>
  <c r="H1059" i="1" s="1"/>
  <c r="C1059" i="1"/>
  <c r="D1058" i="1"/>
  <c r="H1058" i="1" s="1"/>
  <c r="C1058" i="1"/>
  <c r="C1057" i="1"/>
  <c r="C1056" i="1"/>
  <c r="G1055" i="1"/>
  <c r="D1055" i="1"/>
  <c r="H1055" i="1" s="1"/>
  <c r="C1055" i="1"/>
  <c r="D1054" i="1"/>
  <c r="H1054" i="1" s="1"/>
  <c r="C1054" i="1"/>
  <c r="D1053" i="1"/>
  <c r="H1053" i="1" s="1"/>
  <c r="C1053" i="1"/>
  <c r="D1052" i="1"/>
  <c r="H1052" i="1" s="1"/>
  <c r="C1052" i="1"/>
  <c r="G1051" i="1"/>
  <c r="D1051" i="1"/>
  <c r="H1051" i="1" s="1"/>
  <c r="C1051" i="1"/>
  <c r="D1050" i="1"/>
  <c r="H1050" i="1" s="1"/>
  <c r="C1050" i="1"/>
  <c r="D1049" i="1"/>
  <c r="H1049" i="1" s="1"/>
  <c r="C1049" i="1"/>
  <c r="D1048" i="1"/>
  <c r="H1048" i="1" s="1"/>
  <c r="C1048" i="1"/>
  <c r="D1045" i="1"/>
  <c r="H1045" i="1" s="1"/>
  <c r="C1045" i="1"/>
  <c r="D1044" i="1"/>
  <c r="H1044" i="1" s="1"/>
  <c r="C1044" i="1"/>
  <c r="G1043" i="1"/>
  <c r="D1043" i="1"/>
  <c r="H1043" i="1" s="1"/>
  <c r="C1043" i="1"/>
  <c r="D1042" i="1"/>
  <c r="H1042" i="1" s="1"/>
  <c r="C1042" i="1"/>
  <c r="D1041" i="1"/>
  <c r="H1041" i="1" s="1"/>
  <c r="C1041" i="1"/>
  <c r="G1040" i="1"/>
  <c r="D1040" i="1"/>
  <c r="H1040" i="1" s="1"/>
  <c r="C1040" i="1"/>
  <c r="G1039" i="1"/>
  <c r="D1039" i="1"/>
  <c r="H1039" i="1" s="1"/>
  <c r="C1039" i="1"/>
  <c r="D1038" i="1"/>
  <c r="H1038" i="1" s="1"/>
  <c r="C1038" i="1"/>
  <c r="D1037" i="1"/>
  <c r="H1037" i="1" s="1"/>
  <c r="C1037" i="1"/>
  <c r="D1036" i="1"/>
  <c r="H1036" i="1" s="1"/>
  <c r="C1036" i="1"/>
  <c r="G1035" i="1"/>
  <c r="D1035" i="1"/>
  <c r="H1035" i="1" s="1"/>
  <c r="C1035" i="1"/>
  <c r="D1034" i="1"/>
  <c r="H1034" i="1" s="1"/>
  <c r="C1034" i="1"/>
  <c r="D1033" i="1"/>
  <c r="H1033" i="1" s="1"/>
  <c r="C1033" i="1"/>
  <c r="D1032" i="1"/>
  <c r="H1032" i="1" s="1"/>
  <c r="C1032" i="1"/>
  <c r="D1031" i="1"/>
  <c r="H1031" i="1" s="1"/>
  <c r="C1031" i="1"/>
  <c r="C1030" i="1"/>
  <c r="D1029" i="1"/>
  <c r="H1029" i="1" s="1"/>
  <c r="C1029" i="1"/>
  <c r="G1028" i="1"/>
  <c r="D1028" i="1"/>
  <c r="H1028" i="1" s="1"/>
  <c r="C1028" i="1"/>
  <c r="G1027" i="1"/>
  <c r="D1027" i="1"/>
  <c r="H1027" i="1" s="1"/>
  <c r="C1027" i="1"/>
  <c r="D1026" i="1"/>
  <c r="H1026" i="1" s="1"/>
  <c r="C1026" i="1"/>
  <c r="D1025" i="1"/>
  <c r="H1025" i="1" s="1"/>
  <c r="C1025" i="1"/>
  <c r="D1024" i="1"/>
  <c r="H1024" i="1" s="1"/>
  <c r="C1024" i="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G1015" i="1"/>
  <c r="D1015" i="1"/>
  <c r="H1015" i="1" s="1"/>
  <c r="C1015" i="1"/>
  <c r="D1014" i="1"/>
  <c r="H1014" i="1" s="1"/>
  <c r="C1014" i="1"/>
  <c r="D1013" i="1"/>
  <c r="H1013" i="1" s="1"/>
  <c r="C1013" i="1"/>
  <c r="D1012" i="1"/>
  <c r="H1012" i="1" s="1"/>
  <c r="C1012" i="1"/>
  <c r="G1011"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G1003" i="1"/>
  <c r="D1003" i="1"/>
  <c r="H1003" i="1" s="1"/>
  <c r="C1003" i="1"/>
  <c r="D1002" i="1"/>
  <c r="H1002" i="1" s="1"/>
  <c r="C1002" i="1"/>
  <c r="D1001" i="1"/>
  <c r="H1001" i="1" s="1"/>
  <c r="C1001" i="1"/>
  <c r="G1000" i="1"/>
  <c r="D1000" i="1"/>
  <c r="H1000" i="1" s="1"/>
  <c r="C1000" i="1"/>
  <c r="G999" i="1"/>
  <c r="D999" i="1"/>
  <c r="H999" i="1" s="1"/>
  <c r="C999" i="1"/>
  <c r="D998" i="1"/>
  <c r="H998" i="1" s="1"/>
  <c r="C998" i="1"/>
  <c r="D997" i="1"/>
  <c r="H997" i="1" s="1"/>
  <c r="C997" i="1"/>
  <c r="D996" i="1"/>
  <c r="H996" i="1" s="1"/>
  <c r="C996" i="1"/>
  <c r="G995" i="1"/>
  <c r="D995" i="1"/>
  <c r="H995" i="1" s="1"/>
  <c r="C995" i="1"/>
  <c r="G994" i="1"/>
  <c r="D994" i="1"/>
  <c r="H994" i="1" s="1"/>
  <c r="C994" i="1"/>
  <c r="D993" i="1"/>
  <c r="H993" i="1" s="1"/>
  <c r="C993" i="1"/>
  <c r="G992" i="1"/>
  <c r="D992" i="1"/>
  <c r="H992" i="1" s="1"/>
  <c r="C992" i="1"/>
  <c r="D991" i="1"/>
  <c r="H991" i="1" s="1"/>
  <c r="C991" i="1"/>
  <c r="D989" i="1"/>
  <c r="H989" i="1" s="1"/>
  <c r="C989" i="1"/>
  <c r="D988" i="1"/>
  <c r="H988" i="1" s="1"/>
  <c r="C988" i="1"/>
  <c r="D987" i="1"/>
  <c r="H987" i="1" s="1"/>
  <c r="C987" i="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C758" i="1"/>
  <c r="G757" i="1"/>
  <c r="D757" i="1"/>
  <c r="H757" i="1" s="1"/>
  <c r="C757" i="1"/>
  <c r="D756" i="1"/>
  <c r="H756" i="1" s="1"/>
  <c r="C756" i="1"/>
  <c r="G755" i="1"/>
  <c r="D755" i="1"/>
  <c r="H755" i="1" s="1"/>
  <c r="C755" i="1"/>
  <c r="D754" i="1"/>
  <c r="H754" i="1" s="1"/>
  <c r="C754" i="1"/>
  <c r="G753" i="1"/>
  <c r="D753" i="1"/>
  <c r="H753" i="1" s="1"/>
  <c r="C753" i="1"/>
  <c r="D752" i="1"/>
  <c r="H752" i="1" s="1"/>
  <c r="C752" i="1"/>
  <c r="G751" i="1"/>
  <c r="D751" i="1"/>
  <c r="H751" i="1" s="1"/>
  <c r="C751" i="1"/>
  <c r="D750" i="1"/>
  <c r="H750" i="1" s="1"/>
  <c r="C750" i="1"/>
  <c r="G749" i="1"/>
  <c r="D749" i="1"/>
  <c r="H749" i="1" s="1"/>
  <c r="C749" i="1"/>
  <c r="D748" i="1"/>
  <c r="H748" i="1" s="1"/>
  <c r="C748" i="1"/>
  <c r="G747" i="1"/>
  <c r="D747" i="1"/>
  <c r="H747" i="1" s="1"/>
  <c r="C747" i="1"/>
  <c r="D746" i="1"/>
  <c r="H746" i="1" s="1"/>
  <c r="C746" i="1"/>
  <c r="G745" i="1"/>
  <c r="D745" i="1"/>
  <c r="H745" i="1" s="1"/>
  <c r="C745" i="1"/>
  <c r="D744" i="1"/>
  <c r="H744" i="1" s="1"/>
  <c r="C744" i="1"/>
  <c r="G743" i="1"/>
  <c r="D743" i="1"/>
  <c r="H743" i="1" s="1"/>
  <c r="C743" i="1"/>
  <c r="D742" i="1"/>
  <c r="H742" i="1" s="1"/>
  <c r="C742" i="1"/>
  <c r="G741" i="1"/>
  <c r="D741" i="1"/>
  <c r="H741" i="1" s="1"/>
  <c r="C741" i="1"/>
  <c r="D740" i="1"/>
  <c r="H740" i="1" s="1"/>
  <c r="C740" i="1"/>
  <c r="G739" i="1"/>
  <c r="D739" i="1"/>
  <c r="H739" i="1" s="1"/>
  <c r="C739" i="1"/>
  <c r="D738" i="1"/>
  <c r="H738" i="1" s="1"/>
  <c r="C738" i="1"/>
  <c r="G737" i="1"/>
  <c r="D737" i="1"/>
  <c r="H737" i="1" s="1"/>
  <c r="C737" i="1"/>
  <c r="D736" i="1"/>
  <c r="H736" i="1" s="1"/>
  <c r="C736" i="1"/>
  <c r="G735" i="1"/>
  <c r="D735" i="1"/>
  <c r="H735" i="1" s="1"/>
  <c r="C735" i="1"/>
  <c r="D734" i="1"/>
  <c r="H734" i="1" s="1"/>
  <c r="C734" i="1"/>
  <c r="G733" i="1"/>
  <c r="D733" i="1"/>
  <c r="H733" i="1" s="1"/>
  <c r="C733" i="1"/>
  <c r="D732" i="1"/>
  <c r="H732" i="1" s="1"/>
  <c r="C732" i="1"/>
  <c r="G731" i="1"/>
  <c r="D731" i="1"/>
  <c r="H731" i="1" s="1"/>
  <c r="C731" i="1"/>
  <c r="D730" i="1"/>
  <c r="H730" i="1" s="1"/>
  <c r="C730" i="1"/>
  <c r="G729" i="1"/>
  <c r="D729" i="1"/>
  <c r="H729" i="1" s="1"/>
  <c r="C729" i="1"/>
  <c r="D728" i="1"/>
  <c r="H728" i="1" s="1"/>
  <c r="C728" i="1"/>
  <c r="G727" i="1"/>
  <c r="D727" i="1"/>
  <c r="H727" i="1" s="1"/>
  <c r="C727" i="1"/>
  <c r="D726" i="1"/>
  <c r="H726" i="1" s="1"/>
  <c r="C726" i="1"/>
  <c r="G725" i="1"/>
  <c r="D725" i="1"/>
  <c r="H725" i="1" s="1"/>
  <c r="C725" i="1"/>
  <c r="D724" i="1"/>
  <c r="H724" i="1" s="1"/>
  <c r="C724" i="1"/>
  <c r="G723" i="1"/>
  <c r="D723" i="1"/>
  <c r="H723" i="1" s="1"/>
  <c r="C723" i="1"/>
  <c r="D722" i="1"/>
  <c r="H722" i="1" s="1"/>
  <c r="C722" i="1"/>
  <c r="G721" i="1"/>
  <c r="D721" i="1"/>
  <c r="H721" i="1" s="1"/>
  <c r="C721" i="1"/>
  <c r="D720" i="1"/>
  <c r="H720" i="1" s="1"/>
  <c r="C720" i="1"/>
  <c r="D719" i="1"/>
  <c r="H719" i="1" s="1"/>
  <c r="C719" i="1"/>
  <c r="D718" i="1"/>
  <c r="H718" i="1" s="1"/>
  <c r="C718" i="1"/>
  <c r="G717" i="1"/>
  <c r="D717" i="1"/>
  <c r="H717" i="1" s="1"/>
  <c r="C717" i="1"/>
  <c r="D716" i="1"/>
  <c r="H716" i="1" s="1"/>
  <c r="C716" i="1"/>
  <c r="D715" i="1"/>
  <c r="H715" i="1" s="1"/>
  <c r="C715" i="1"/>
  <c r="D714" i="1"/>
  <c r="H714" i="1" s="1"/>
  <c r="C714" i="1"/>
  <c r="G713" i="1"/>
  <c r="D713" i="1"/>
  <c r="H713" i="1" s="1"/>
  <c r="C713" i="1"/>
  <c r="D712" i="1"/>
  <c r="H712" i="1" s="1"/>
  <c r="C712" i="1"/>
  <c r="D711" i="1"/>
  <c r="H711" i="1" s="1"/>
  <c r="C711" i="1"/>
  <c r="D710" i="1"/>
  <c r="H710" i="1" s="1"/>
  <c r="C710" i="1"/>
  <c r="D709" i="1"/>
  <c r="H709" i="1" s="1"/>
  <c r="C709" i="1"/>
  <c r="D708" i="1"/>
  <c r="H708" i="1" s="1"/>
  <c r="C708" i="1"/>
  <c r="G707" i="1"/>
  <c r="D707" i="1"/>
  <c r="H707" i="1" s="1"/>
  <c r="C707" i="1"/>
  <c r="D706" i="1"/>
  <c r="H706" i="1" s="1"/>
  <c r="C706" i="1"/>
  <c r="G705" i="1"/>
  <c r="D705" i="1"/>
  <c r="H705" i="1" s="1"/>
  <c r="C705" i="1"/>
  <c r="D704" i="1"/>
  <c r="H704" i="1" s="1"/>
  <c r="C704" i="1"/>
  <c r="D703" i="1"/>
  <c r="H703" i="1" s="1"/>
  <c r="C703" i="1"/>
  <c r="D702" i="1"/>
  <c r="H702" i="1" s="1"/>
  <c r="C702" i="1"/>
  <c r="G701" i="1"/>
  <c r="D701" i="1"/>
  <c r="H701" i="1" s="1"/>
  <c r="C701" i="1"/>
  <c r="D700" i="1"/>
  <c r="H700" i="1" s="1"/>
  <c r="C700" i="1"/>
  <c r="G699" i="1"/>
  <c r="D699" i="1"/>
  <c r="H699" i="1" s="1"/>
  <c r="C699" i="1"/>
  <c r="D698" i="1"/>
  <c r="H698" i="1" s="1"/>
  <c r="C698" i="1"/>
  <c r="G697" i="1"/>
  <c r="D697" i="1"/>
  <c r="H697" i="1" s="1"/>
  <c r="C697" i="1"/>
  <c r="D696" i="1"/>
  <c r="H696" i="1" s="1"/>
  <c r="C696" i="1"/>
  <c r="G695" i="1"/>
  <c r="D695" i="1"/>
  <c r="H695" i="1" s="1"/>
  <c r="C695" i="1"/>
  <c r="D694" i="1"/>
  <c r="H694" i="1" s="1"/>
  <c r="C694" i="1"/>
  <c r="G693" i="1"/>
  <c r="D693" i="1"/>
  <c r="H693" i="1" s="1"/>
  <c r="C693" i="1"/>
  <c r="D692" i="1"/>
  <c r="H692" i="1" s="1"/>
  <c r="C692" i="1"/>
  <c r="D691" i="1"/>
  <c r="H691" i="1" s="1"/>
  <c r="C691" i="1"/>
  <c r="D690" i="1"/>
  <c r="H690" i="1" s="1"/>
  <c r="C690" i="1"/>
  <c r="G689" i="1"/>
  <c r="D689" i="1"/>
  <c r="H689" i="1" s="1"/>
  <c r="C689" i="1"/>
  <c r="D688" i="1"/>
  <c r="H688" i="1" s="1"/>
  <c r="C688" i="1"/>
  <c r="G687" i="1"/>
  <c r="D687" i="1"/>
  <c r="H687" i="1" s="1"/>
  <c r="C687" i="1"/>
  <c r="D686" i="1"/>
  <c r="H686" i="1" s="1"/>
  <c r="C686" i="1"/>
  <c r="G685" i="1"/>
  <c r="D685" i="1"/>
  <c r="H685" i="1" s="1"/>
  <c r="C685" i="1"/>
  <c r="D684" i="1"/>
  <c r="H684" i="1" s="1"/>
  <c r="C684" i="1"/>
  <c r="G683" i="1"/>
  <c r="D683" i="1"/>
  <c r="H683" i="1" s="1"/>
  <c r="C683" i="1"/>
  <c r="D682" i="1"/>
  <c r="H682" i="1" s="1"/>
  <c r="C682" i="1"/>
  <c r="G681" i="1"/>
  <c r="D681" i="1"/>
  <c r="H681" i="1" s="1"/>
  <c r="C681" i="1"/>
  <c r="D680" i="1"/>
  <c r="H680" i="1" s="1"/>
  <c r="C680" i="1"/>
  <c r="G679" i="1"/>
  <c r="D679" i="1"/>
  <c r="H679" i="1" s="1"/>
  <c r="C679" i="1"/>
  <c r="D678" i="1"/>
  <c r="H678" i="1" s="1"/>
  <c r="C678" i="1"/>
  <c r="G677" i="1"/>
  <c r="D677" i="1"/>
  <c r="H677" i="1" s="1"/>
  <c r="C677" i="1"/>
  <c r="D676" i="1"/>
  <c r="H676" i="1" s="1"/>
  <c r="C676" i="1"/>
  <c r="G675" i="1"/>
  <c r="D675" i="1"/>
  <c r="H675" i="1" s="1"/>
  <c r="C675" i="1"/>
  <c r="D674" i="1"/>
  <c r="H674" i="1" s="1"/>
  <c r="C674" i="1"/>
  <c r="G673" i="1"/>
  <c r="D673" i="1"/>
  <c r="H673" i="1" s="1"/>
  <c r="C673" i="1"/>
  <c r="D672" i="1"/>
  <c r="H672" i="1" s="1"/>
  <c r="C672" i="1"/>
  <c r="G671" i="1"/>
  <c r="D671" i="1"/>
  <c r="H671" i="1" s="1"/>
  <c r="C671" i="1"/>
  <c r="D670" i="1"/>
  <c r="H670" i="1" s="1"/>
  <c r="C670" i="1"/>
  <c r="G669" i="1"/>
  <c r="D669" i="1"/>
  <c r="H669" i="1" s="1"/>
  <c r="C669" i="1"/>
  <c r="D668" i="1"/>
  <c r="H668" i="1" s="1"/>
  <c r="C668" i="1"/>
  <c r="G667" i="1"/>
  <c r="D667" i="1"/>
  <c r="H667" i="1" s="1"/>
  <c r="C667" i="1"/>
  <c r="D666" i="1"/>
  <c r="H666" i="1" s="1"/>
  <c r="C666" i="1"/>
  <c r="G665" i="1"/>
  <c r="D665" i="1"/>
  <c r="H665" i="1" s="1"/>
  <c r="C665" i="1"/>
  <c r="D664" i="1"/>
  <c r="H664" i="1" s="1"/>
  <c r="C664" i="1"/>
  <c r="G663" i="1"/>
  <c r="D663" i="1"/>
  <c r="H663" i="1" s="1"/>
  <c r="C663" i="1"/>
  <c r="D662" i="1"/>
  <c r="H662" i="1" s="1"/>
  <c r="C662" i="1"/>
  <c r="G661" i="1"/>
  <c r="D661" i="1"/>
  <c r="H661" i="1" s="1"/>
  <c r="C661" i="1"/>
  <c r="D660" i="1"/>
  <c r="H660" i="1" s="1"/>
  <c r="C660" i="1"/>
  <c r="G659" i="1"/>
  <c r="D659" i="1"/>
  <c r="H659" i="1" s="1"/>
  <c r="C659" i="1"/>
  <c r="D658" i="1"/>
  <c r="H658" i="1" s="1"/>
  <c r="C658" i="1"/>
  <c r="G657" i="1"/>
  <c r="D657" i="1"/>
  <c r="H657" i="1" s="1"/>
  <c r="C657" i="1"/>
  <c r="D656" i="1"/>
  <c r="H656" i="1" s="1"/>
  <c r="C656" i="1"/>
  <c r="G655" i="1"/>
  <c r="D655" i="1"/>
  <c r="H655" i="1" s="1"/>
  <c r="C655" i="1"/>
  <c r="D654" i="1"/>
  <c r="H654" i="1" s="1"/>
  <c r="C654" i="1"/>
  <c r="G653" i="1"/>
  <c r="D653" i="1"/>
  <c r="H653" i="1" s="1"/>
  <c r="C653" i="1"/>
  <c r="D652" i="1"/>
  <c r="H652" i="1" s="1"/>
  <c r="C652" i="1"/>
  <c r="G651" i="1"/>
  <c r="D651" i="1"/>
  <c r="H651" i="1" s="1"/>
  <c r="C651" i="1"/>
  <c r="D650" i="1"/>
  <c r="H650" i="1" s="1"/>
  <c r="C650" i="1"/>
  <c r="G649" i="1"/>
  <c r="D649" i="1"/>
  <c r="H649" i="1" s="1"/>
  <c r="C649" i="1"/>
  <c r="D648" i="1"/>
  <c r="H648" i="1" s="1"/>
  <c r="C648" i="1"/>
  <c r="D647" i="1"/>
  <c r="H647" i="1" s="1"/>
  <c r="C647" i="1"/>
  <c r="D646" i="1"/>
  <c r="H646" i="1" s="1"/>
  <c r="C646" i="1"/>
  <c r="C645" i="1"/>
  <c r="D644" i="1"/>
  <c r="H644" i="1" s="1"/>
  <c r="C644" i="1"/>
  <c r="D643" i="1"/>
  <c r="H643" i="1" s="1"/>
  <c r="C643" i="1"/>
  <c r="D642" i="1"/>
  <c r="H642" i="1" s="1"/>
  <c r="C642" i="1"/>
  <c r="D641" i="1"/>
  <c r="H641" i="1" s="1"/>
  <c r="C641" i="1"/>
  <c r="C638" i="1"/>
  <c r="G632" i="1"/>
  <c r="D632" i="1"/>
  <c r="H632" i="1" s="1"/>
  <c r="C632" i="1"/>
  <c r="D631" i="1"/>
  <c r="H631" i="1" s="1"/>
  <c r="C631" i="1"/>
  <c r="G628" i="1"/>
  <c r="D628" i="1"/>
  <c r="H628" i="1" s="1"/>
  <c r="C628" i="1"/>
  <c r="D627" i="1"/>
  <c r="H627" i="1" s="1"/>
  <c r="C627" i="1"/>
  <c r="G626" i="1"/>
  <c r="D626" i="1"/>
  <c r="H626" i="1" s="1"/>
  <c r="C626" i="1"/>
  <c r="D625" i="1"/>
  <c r="H625" i="1" s="1"/>
  <c r="C625" i="1"/>
  <c r="G624" i="1"/>
  <c r="D624" i="1"/>
  <c r="H624" i="1" s="1"/>
  <c r="C624" i="1"/>
  <c r="D623" i="1"/>
  <c r="H623" i="1" s="1"/>
  <c r="C623" i="1"/>
  <c r="G622" i="1"/>
  <c r="D622" i="1"/>
  <c r="H622" i="1" s="1"/>
  <c r="C622" i="1"/>
  <c r="D621" i="1"/>
  <c r="H621" i="1" s="1"/>
  <c r="C621" i="1"/>
  <c r="G620" i="1"/>
  <c r="D620" i="1"/>
  <c r="H620" i="1" s="1"/>
  <c r="C620" i="1"/>
  <c r="D619" i="1"/>
  <c r="D618" i="1"/>
  <c r="H618" i="1" s="1"/>
  <c r="C618" i="1"/>
  <c r="G617" i="1"/>
  <c r="D617" i="1"/>
  <c r="H617" i="1" s="1"/>
  <c r="C617" i="1"/>
  <c r="D616" i="1"/>
  <c r="H616" i="1" s="1"/>
  <c r="C616" i="1"/>
  <c r="G615" i="1"/>
  <c r="D615" i="1"/>
  <c r="H615" i="1" s="1"/>
  <c r="C615" i="1"/>
  <c r="D614" i="1"/>
  <c r="H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H595" i="1" s="1"/>
  <c r="C595" i="1"/>
  <c r="G594" i="1"/>
  <c r="D594" i="1"/>
  <c r="H594" i="1" s="1"/>
  <c r="C594" i="1"/>
  <c r="G593" i="1"/>
  <c r="D593" i="1"/>
  <c r="H593" i="1" s="1"/>
  <c r="C593" i="1"/>
  <c r="G592" i="1"/>
  <c r="D592" i="1"/>
  <c r="H592" i="1" s="1"/>
  <c r="C592" i="1"/>
  <c r="G591" i="1"/>
  <c r="D591" i="1"/>
  <c r="H591" i="1" s="1"/>
  <c r="C591" i="1"/>
  <c r="G590" i="1"/>
  <c r="D590" i="1"/>
  <c r="H590" i="1" s="1"/>
  <c r="C590" i="1"/>
  <c r="G589" i="1"/>
  <c r="D589" i="1"/>
  <c r="H589" i="1" s="1"/>
  <c r="C589" i="1"/>
  <c r="G588" i="1"/>
  <c r="D588" i="1"/>
  <c r="H588" i="1" s="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2"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3"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C386" i="1"/>
  <c r="D385" i="1"/>
  <c r="C385" i="1"/>
  <c r="D384" i="1"/>
  <c r="C384" i="1"/>
  <c r="D383" i="1"/>
  <c r="C383" i="1"/>
  <c r="D382" i="1"/>
  <c r="C382" i="1"/>
  <c r="D381" i="1"/>
  <c r="C381" i="1"/>
  <c r="D380" i="1"/>
  <c r="C380" i="1"/>
  <c r="D379" i="1"/>
  <c r="C379" i="1"/>
  <c r="D378" i="1"/>
  <c r="C378" i="1"/>
  <c r="D377" i="1"/>
  <c r="G377" i="1" s="1"/>
  <c r="C377" i="1"/>
  <c r="D376" i="1"/>
  <c r="G376" i="1" s="1"/>
  <c r="C376" i="1"/>
  <c r="H375" i="1"/>
  <c r="D375" i="1"/>
  <c r="G375" i="1" s="1"/>
  <c r="C375" i="1"/>
  <c r="D374" i="1"/>
  <c r="G374" i="1" s="1"/>
  <c r="C374" i="1"/>
  <c r="D373" i="1"/>
  <c r="G373" i="1" s="1"/>
  <c r="C373" i="1"/>
  <c r="D372" i="1"/>
  <c r="G372" i="1" s="1"/>
  <c r="C372" i="1"/>
  <c r="D371" i="1"/>
  <c r="G371" i="1" s="1"/>
  <c r="C371" i="1"/>
  <c r="D370" i="1"/>
  <c r="G370" i="1" s="1"/>
  <c r="C370" i="1"/>
  <c r="D369" i="1"/>
  <c r="G369" i="1" s="1"/>
  <c r="C369" i="1"/>
  <c r="D368" i="1"/>
  <c r="G368" i="1" s="1"/>
  <c r="C368" i="1"/>
  <c r="D367" i="1"/>
  <c r="G367" i="1" s="1"/>
  <c r="C367" i="1"/>
  <c r="D366" i="1"/>
  <c r="G366" i="1" s="1"/>
  <c r="C366" i="1"/>
  <c r="D365" i="1"/>
  <c r="G365" i="1" s="1"/>
  <c r="C365" i="1"/>
  <c r="C364" i="1"/>
  <c r="H363" i="1"/>
  <c r="D363" i="1"/>
  <c r="G363" i="1" s="1"/>
  <c r="C363" i="1"/>
  <c r="D362" i="1"/>
  <c r="G362" i="1" s="1"/>
  <c r="C362" i="1"/>
  <c r="D361" i="1"/>
  <c r="G361" i="1" s="1"/>
  <c r="C361" i="1"/>
  <c r="D360" i="1"/>
  <c r="G360" i="1" s="1"/>
  <c r="C360" i="1"/>
  <c r="C359" i="1"/>
  <c r="D357" i="1"/>
  <c r="G357" i="1" s="1"/>
  <c r="C357" i="1"/>
  <c r="H356" i="1"/>
  <c r="D356" i="1"/>
  <c r="G356" i="1" s="1"/>
  <c r="C356" i="1"/>
  <c r="D355" i="1"/>
  <c r="G355" i="1" s="1"/>
  <c r="C355" i="1"/>
  <c r="D354" i="1"/>
  <c r="G354" i="1" s="1"/>
  <c r="C354" i="1"/>
  <c r="D353" i="1"/>
  <c r="G353" i="1" s="1"/>
  <c r="C353" i="1"/>
  <c r="H352" i="1"/>
  <c r="D352" i="1"/>
  <c r="G352" i="1" s="1"/>
  <c r="C352" i="1"/>
  <c r="C351" i="1"/>
  <c r="D350" i="1"/>
  <c r="G350" i="1" s="1"/>
  <c r="C350" i="1"/>
  <c r="D349" i="1"/>
  <c r="G349" i="1" s="1"/>
  <c r="C349" i="1"/>
  <c r="H348" i="1"/>
  <c r="D348" i="1"/>
  <c r="G348" i="1" s="1"/>
  <c r="C348" i="1"/>
  <c r="D347" i="1"/>
  <c r="G347" i="1" s="1"/>
  <c r="C347" i="1"/>
  <c r="C346" i="1"/>
  <c r="D344" i="1"/>
  <c r="G344" i="1" s="1"/>
  <c r="C344" i="1"/>
  <c r="D343" i="1"/>
  <c r="G343" i="1" s="1"/>
  <c r="C343" i="1"/>
  <c r="D342" i="1"/>
  <c r="G342" i="1" s="1"/>
  <c r="C342" i="1"/>
  <c r="H341" i="1"/>
  <c r="D341" i="1"/>
  <c r="G341" i="1" s="1"/>
  <c r="C341" i="1"/>
  <c r="D340" i="1"/>
  <c r="G340" i="1" s="1"/>
  <c r="C340" i="1"/>
  <c r="D339" i="1"/>
  <c r="G339" i="1" s="1"/>
  <c r="C339" i="1"/>
  <c r="D338" i="1"/>
  <c r="G338" i="1" s="1"/>
  <c r="C338" i="1"/>
  <c r="H337" i="1"/>
  <c r="D337" i="1"/>
  <c r="G337" i="1" s="1"/>
  <c r="C337" i="1"/>
  <c r="D336" i="1"/>
  <c r="G336" i="1" s="1"/>
  <c r="C336" i="1"/>
  <c r="D335" i="1"/>
  <c r="G335" i="1" s="1"/>
  <c r="C335" i="1"/>
  <c r="D334" i="1"/>
  <c r="G334" i="1" s="1"/>
  <c r="C334" i="1"/>
  <c r="H333" i="1"/>
  <c r="D333" i="1"/>
  <c r="G333" i="1" s="1"/>
  <c r="C333" i="1"/>
  <c r="D332" i="1"/>
  <c r="G332" i="1" s="1"/>
  <c r="C332" i="1"/>
  <c r="D331" i="1"/>
  <c r="G331" i="1" s="1"/>
  <c r="C331" i="1"/>
  <c r="D330" i="1"/>
  <c r="G330" i="1" s="1"/>
  <c r="C330" i="1"/>
  <c r="H329" i="1"/>
  <c r="D329" i="1"/>
  <c r="G329" i="1" s="1"/>
  <c r="C329" i="1"/>
  <c r="D328" i="1"/>
  <c r="G328" i="1" s="1"/>
  <c r="C328" i="1"/>
  <c r="D327" i="1"/>
  <c r="G327" i="1" s="1"/>
  <c r="C327" i="1"/>
  <c r="D326" i="1"/>
  <c r="G326" i="1" s="1"/>
  <c r="C326" i="1"/>
  <c r="H325" i="1"/>
  <c r="D325" i="1"/>
  <c r="G325" i="1" s="1"/>
  <c r="C325" i="1"/>
  <c r="D324" i="1"/>
  <c r="G324" i="1" s="1"/>
  <c r="C324" i="1"/>
  <c r="D323" i="1"/>
  <c r="G323" i="1" s="1"/>
  <c r="C323" i="1"/>
  <c r="D322" i="1"/>
  <c r="G322" i="1" s="1"/>
  <c r="C322" i="1"/>
  <c r="H321" i="1"/>
  <c r="D321" i="1"/>
  <c r="G321" i="1" s="1"/>
  <c r="C321" i="1"/>
  <c r="D320" i="1"/>
  <c r="G320" i="1" s="1"/>
  <c r="C320" i="1"/>
  <c r="D319" i="1"/>
  <c r="G319" i="1" s="1"/>
  <c r="C319" i="1"/>
  <c r="D318" i="1"/>
  <c r="G318" i="1" s="1"/>
  <c r="C318" i="1"/>
  <c r="H317" i="1"/>
  <c r="D317" i="1"/>
  <c r="G317" i="1" s="1"/>
  <c r="C317" i="1"/>
  <c r="D316" i="1"/>
  <c r="G316" i="1" s="1"/>
  <c r="C316" i="1"/>
  <c r="D315" i="1"/>
  <c r="G315" i="1" s="1"/>
  <c r="C315" i="1"/>
  <c r="D314" i="1"/>
  <c r="G314" i="1" s="1"/>
  <c r="C314" i="1"/>
  <c r="H313" i="1"/>
  <c r="D313" i="1"/>
  <c r="G313" i="1" s="1"/>
  <c r="C313" i="1"/>
  <c r="D312" i="1"/>
  <c r="G312" i="1" s="1"/>
  <c r="C312" i="1"/>
  <c r="D311" i="1"/>
  <c r="G311" i="1" s="1"/>
  <c r="C311" i="1"/>
  <c r="D310" i="1"/>
  <c r="G310" i="1" s="1"/>
  <c r="C310" i="1"/>
  <c r="H309" i="1"/>
  <c r="D309" i="1"/>
  <c r="G309" i="1" s="1"/>
  <c r="C309" i="1"/>
  <c r="D308" i="1"/>
  <c r="G308" i="1" s="1"/>
  <c r="C308" i="1"/>
  <c r="C307" i="1"/>
  <c r="D305" i="1"/>
  <c r="G305" i="1" s="1"/>
  <c r="C305" i="1"/>
  <c r="D304" i="1"/>
  <c r="G304" i="1" s="1"/>
  <c r="C304" i="1"/>
  <c r="D303" i="1"/>
  <c r="G303" i="1" s="1"/>
  <c r="C303" i="1"/>
  <c r="H302" i="1"/>
  <c r="D302" i="1"/>
  <c r="G302" i="1" s="1"/>
  <c r="C302" i="1"/>
  <c r="D301" i="1"/>
  <c r="G301" i="1" s="1"/>
  <c r="C301" i="1"/>
  <c r="D300" i="1"/>
  <c r="G300" i="1" s="1"/>
  <c r="C300" i="1"/>
  <c r="D299" i="1"/>
  <c r="G299" i="1" s="1"/>
  <c r="C299" i="1"/>
  <c r="H298" i="1"/>
  <c r="D298" i="1"/>
  <c r="G298" i="1" s="1"/>
  <c r="C298" i="1"/>
  <c r="D297" i="1"/>
  <c r="G297" i="1" s="1"/>
  <c r="C297" i="1"/>
  <c r="D296" i="1"/>
  <c r="G296" i="1" s="1"/>
  <c r="C296" i="1"/>
  <c r="D295" i="1"/>
  <c r="G295" i="1" s="1"/>
  <c r="C295" i="1"/>
  <c r="H294" i="1"/>
  <c r="D294" i="1"/>
  <c r="G294" i="1" s="1"/>
  <c r="C294" i="1"/>
  <c r="D292" i="1"/>
  <c r="G292" i="1" s="1"/>
  <c r="C292" i="1"/>
  <c r="D291" i="1"/>
  <c r="G291" i="1" s="1"/>
  <c r="C291" i="1"/>
  <c r="D290" i="1"/>
  <c r="G290" i="1" s="1"/>
  <c r="C290" i="1"/>
  <c r="D289" i="1"/>
  <c r="G289" i="1" s="1"/>
  <c r="C289" i="1"/>
  <c r="D288" i="1"/>
  <c r="G288" i="1" s="1"/>
  <c r="C288" i="1"/>
  <c r="D284" i="1"/>
  <c r="G284" i="1" s="1"/>
  <c r="C284" i="1"/>
  <c r="D283" i="1"/>
  <c r="G283" i="1" s="1"/>
  <c r="C283" i="1"/>
  <c r="H282" i="1"/>
  <c r="D282" i="1"/>
  <c r="G282" i="1" s="1"/>
  <c r="C282" i="1"/>
  <c r="D281" i="1"/>
  <c r="G281" i="1" s="1"/>
  <c r="C281" i="1"/>
  <c r="D280" i="1"/>
  <c r="G280" i="1" s="1"/>
  <c r="C280" i="1"/>
  <c r="D279" i="1"/>
  <c r="G279" i="1" s="1"/>
  <c r="C279" i="1"/>
  <c r="H278" i="1"/>
  <c r="D278" i="1"/>
  <c r="G278" i="1" s="1"/>
  <c r="C278" i="1"/>
  <c r="D277" i="1"/>
  <c r="G277" i="1" s="1"/>
  <c r="C277" i="1"/>
  <c r="D276" i="1"/>
  <c r="G276" i="1" s="1"/>
  <c r="C276" i="1"/>
  <c r="D275" i="1"/>
  <c r="G275" i="1" s="1"/>
  <c r="C275" i="1"/>
  <c r="H274" i="1"/>
  <c r="D274" i="1"/>
  <c r="G274" i="1" s="1"/>
  <c r="C274" i="1"/>
  <c r="D273" i="1"/>
  <c r="G273" i="1" s="1"/>
  <c r="C273" i="1"/>
  <c r="D272" i="1"/>
  <c r="G272" i="1" s="1"/>
  <c r="C272" i="1"/>
  <c r="D271" i="1"/>
  <c r="G271" i="1" s="1"/>
  <c r="C271" i="1"/>
  <c r="H270" i="1"/>
  <c r="D270" i="1"/>
  <c r="G270" i="1" s="1"/>
  <c r="C270" i="1"/>
  <c r="D269" i="1"/>
  <c r="G269" i="1" s="1"/>
  <c r="C269" i="1"/>
  <c r="D268" i="1"/>
  <c r="G268" i="1" s="1"/>
  <c r="C268" i="1"/>
  <c r="D267" i="1"/>
  <c r="G267" i="1" s="1"/>
  <c r="C267" i="1"/>
  <c r="H266" i="1"/>
  <c r="D266" i="1"/>
  <c r="G266" i="1" s="1"/>
  <c r="C266" i="1"/>
  <c r="D265" i="1"/>
  <c r="G265" i="1" s="1"/>
  <c r="C265" i="1"/>
  <c r="D264" i="1"/>
  <c r="G264" i="1" s="1"/>
  <c r="C264" i="1"/>
  <c r="D263" i="1"/>
  <c r="G263" i="1" s="1"/>
  <c r="C263" i="1"/>
  <c r="H262" i="1"/>
  <c r="D262" i="1"/>
  <c r="G262" i="1" s="1"/>
  <c r="C262" i="1"/>
  <c r="D261" i="1"/>
  <c r="G261" i="1" s="1"/>
  <c r="C261" i="1"/>
  <c r="D260" i="1"/>
  <c r="G260" i="1" s="1"/>
  <c r="C260" i="1"/>
  <c r="C259" i="1"/>
  <c r="H258" i="1"/>
  <c r="D258" i="1"/>
  <c r="G258" i="1" s="1"/>
  <c r="C258" i="1"/>
  <c r="D257" i="1"/>
  <c r="G257" i="1" s="1"/>
  <c r="C257" i="1"/>
  <c r="D256" i="1"/>
  <c r="G256" i="1" s="1"/>
  <c r="C256" i="1"/>
  <c r="D255" i="1"/>
  <c r="G255" i="1" s="1"/>
  <c r="C255" i="1"/>
  <c r="H254" i="1"/>
  <c r="D254" i="1"/>
  <c r="G254" i="1" s="1"/>
  <c r="C254" i="1"/>
  <c r="D253" i="1"/>
  <c r="G253" i="1" s="1"/>
  <c r="C253" i="1"/>
  <c r="D252" i="1"/>
  <c r="G252" i="1" s="1"/>
  <c r="C252" i="1"/>
  <c r="D251" i="1"/>
  <c r="G251" i="1" s="1"/>
  <c r="C251" i="1"/>
  <c r="H250" i="1"/>
  <c r="D250" i="1"/>
  <c r="G250" i="1" s="1"/>
  <c r="C250" i="1"/>
  <c r="D249" i="1"/>
  <c r="G249" i="1" s="1"/>
  <c r="C249" i="1"/>
  <c r="D248" i="1"/>
  <c r="D247" i="1"/>
  <c r="G247" i="1" s="1"/>
  <c r="C247" i="1"/>
  <c r="D246" i="1"/>
  <c r="G246" i="1" s="1"/>
  <c r="C246" i="1"/>
  <c r="D245" i="1"/>
  <c r="G245" i="1" s="1"/>
  <c r="C245" i="1"/>
  <c r="D244" i="1"/>
  <c r="G244" i="1" s="1"/>
  <c r="C244" i="1"/>
  <c r="C243" i="1"/>
  <c r="D242" i="1"/>
  <c r="G242" i="1" s="1"/>
  <c r="C242" i="1"/>
  <c r="D241" i="1"/>
  <c r="G241" i="1" s="1"/>
  <c r="C241" i="1"/>
  <c r="D240" i="1"/>
  <c r="G240" i="1" s="1"/>
  <c r="C240" i="1"/>
  <c r="H239" i="1"/>
  <c r="D239" i="1"/>
  <c r="G239" i="1" s="1"/>
  <c r="C239" i="1"/>
  <c r="D238" i="1"/>
  <c r="G238" i="1" s="1"/>
  <c r="C238" i="1"/>
  <c r="D237" i="1"/>
  <c r="G237" i="1" s="1"/>
  <c r="C237" i="1"/>
  <c r="D236" i="1"/>
  <c r="G236" i="1" s="1"/>
  <c r="C236" i="1"/>
  <c r="H235" i="1"/>
  <c r="D235" i="1"/>
  <c r="G235" i="1" s="1"/>
  <c r="C235" i="1"/>
  <c r="D234" i="1"/>
  <c r="G234" i="1" s="1"/>
  <c r="C234" i="1"/>
  <c r="D233" i="1"/>
  <c r="G233" i="1" s="1"/>
  <c r="C233" i="1"/>
  <c r="D232" i="1"/>
  <c r="G232" i="1" s="1"/>
  <c r="C232" i="1"/>
  <c r="H231" i="1"/>
  <c r="D231" i="1"/>
  <c r="G231" i="1" s="1"/>
  <c r="C231" i="1"/>
  <c r="D230" i="1"/>
  <c r="G230" i="1" s="1"/>
  <c r="C230" i="1"/>
  <c r="D229" i="1"/>
  <c r="G229" i="1" s="1"/>
  <c r="C229" i="1"/>
  <c r="D228" i="1"/>
  <c r="G228" i="1" s="1"/>
  <c r="C228" i="1"/>
  <c r="H227" i="1"/>
  <c r="D227" i="1"/>
  <c r="G227" i="1" s="1"/>
  <c r="C227" i="1"/>
  <c r="D226" i="1"/>
  <c r="G226" i="1" s="1"/>
  <c r="C226" i="1"/>
  <c r="D225" i="1"/>
  <c r="G225" i="1" s="1"/>
  <c r="C225" i="1"/>
  <c r="D224" i="1"/>
  <c r="G224" i="1" s="1"/>
  <c r="C224" i="1"/>
  <c r="H223" i="1"/>
  <c r="D223" i="1"/>
  <c r="G223" i="1" s="1"/>
  <c r="C223" i="1"/>
  <c r="D222" i="1"/>
  <c r="G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C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C149" i="1"/>
  <c r="C148"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D135" i="1"/>
  <c r="G135" i="1" s="1"/>
  <c r="C135" i="1"/>
  <c r="D134" i="1"/>
  <c r="G134" i="1" s="1"/>
  <c r="C134" i="1"/>
  <c r="H133" i="1"/>
  <c r="D133" i="1"/>
  <c r="G133" i="1" s="1"/>
  <c r="C133" i="1"/>
  <c r="H132" i="1"/>
  <c r="D132" i="1"/>
  <c r="G132" i="1" s="1"/>
  <c r="C132" i="1"/>
  <c r="D131" i="1"/>
  <c r="G131" i="1" s="1"/>
  <c r="C131" i="1"/>
  <c r="D130" i="1"/>
  <c r="G130" i="1" s="1"/>
  <c r="C130" i="1"/>
  <c r="D129" i="1"/>
  <c r="G129" i="1" s="1"/>
  <c r="C129" i="1"/>
  <c r="H128" i="1"/>
  <c r="D128" i="1"/>
  <c r="G128" i="1" s="1"/>
  <c r="C128" i="1"/>
  <c r="H127" i="1"/>
  <c r="D127" i="1"/>
  <c r="G127" i="1" s="1"/>
  <c r="C127" i="1"/>
  <c r="D126" i="1"/>
  <c r="G126" i="1" s="1"/>
  <c r="C126" i="1"/>
  <c r="D125" i="1"/>
  <c r="G125" i="1" s="1"/>
  <c r="C125" i="1"/>
  <c r="C124" i="1"/>
  <c r="D123" i="1"/>
  <c r="G123" i="1" s="1"/>
  <c r="C123" i="1"/>
  <c r="D122" i="1"/>
  <c r="G122" i="1" s="1"/>
  <c r="C122" i="1"/>
  <c r="D121" i="1"/>
  <c r="G121" i="1" s="1"/>
  <c r="C121" i="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D113" i="1"/>
  <c r="G113" i="1" s="1"/>
  <c r="C113" i="1"/>
  <c r="H112" i="1"/>
  <c r="D112" i="1"/>
  <c r="G112" i="1" s="1"/>
  <c r="C112" i="1"/>
  <c r="H111" i="1"/>
  <c r="D111" i="1"/>
  <c r="G111" i="1" s="1"/>
  <c r="C111" i="1"/>
  <c r="H110" i="1"/>
  <c r="D110" i="1"/>
  <c r="G110" i="1" s="1"/>
  <c r="C110" i="1"/>
  <c r="H109" i="1"/>
  <c r="D109" i="1"/>
  <c r="G109" i="1" s="1"/>
  <c r="C109" i="1"/>
  <c r="C108" i="1"/>
  <c r="H107" i="1"/>
  <c r="D107" i="1"/>
  <c r="G107" i="1" s="1"/>
  <c r="C107" i="1"/>
  <c r="H106" i="1"/>
  <c r="D106" i="1"/>
  <c r="G106" i="1" s="1"/>
  <c r="C106" i="1"/>
  <c r="H105" i="1"/>
  <c r="D105" i="1"/>
  <c r="G105" i="1" s="1"/>
  <c r="C105" i="1"/>
  <c r="H104" i="1"/>
  <c r="D104" i="1"/>
  <c r="G104" i="1" s="1"/>
  <c r="C104" i="1"/>
  <c r="H103" i="1"/>
  <c r="D103" i="1"/>
  <c r="G103" i="1" s="1"/>
  <c r="C103" i="1"/>
  <c r="C102" i="1"/>
  <c r="H101" i="1"/>
  <c r="D101" i="1"/>
  <c r="G101" i="1" s="1"/>
  <c r="C101" i="1"/>
  <c r="H100" i="1"/>
  <c r="D100" i="1"/>
  <c r="G100" i="1" s="1"/>
  <c r="C100" i="1"/>
  <c r="H99" i="1"/>
  <c r="D99" i="1"/>
  <c r="G99" i="1" s="1"/>
  <c r="C99" i="1"/>
  <c r="H98" i="1"/>
  <c r="D98" i="1"/>
  <c r="G98" i="1" s="1"/>
  <c r="C98" i="1"/>
  <c r="H97" i="1"/>
  <c r="D97" i="1"/>
  <c r="G97" i="1" s="1"/>
  <c r="C97" i="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H81" i="1" s="1"/>
  <c r="C81" i="1"/>
  <c r="G81" i="1" s="1"/>
  <c r="H80" i="1"/>
  <c r="D80" i="1"/>
  <c r="C80" i="1"/>
  <c r="G80" i="1" s="1"/>
  <c r="D79" i="1"/>
  <c r="H79" i="1" s="1"/>
  <c r="C79" i="1"/>
  <c r="C78" i="1"/>
  <c r="H77" i="1"/>
  <c r="D77" i="1"/>
  <c r="C77" i="1"/>
  <c r="G77" i="1" s="1"/>
  <c r="H76" i="1"/>
  <c r="D76" i="1"/>
  <c r="C76" i="1"/>
  <c r="G76" i="1" s="1"/>
  <c r="H75" i="1"/>
  <c r="D75" i="1"/>
  <c r="C75" i="1"/>
  <c r="G75" i="1" s="1"/>
  <c r="H74" i="1"/>
  <c r="D74" i="1"/>
  <c r="C74" i="1"/>
  <c r="G74" i="1" s="1"/>
  <c r="H73" i="1"/>
  <c r="D73" i="1"/>
  <c r="C73" i="1"/>
  <c r="G73" i="1" s="1"/>
  <c r="H72" i="1"/>
  <c r="D72" i="1"/>
  <c r="C72" i="1"/>
  <c r="D71" i="1"/>
  <c r="H71" i="1" s="1"/>
  <c r="C71" i="1"/>
  <c r="D70" i="1"/>
  <c r="H70" i="1" s="1"/>
  <c r="C70" i="1"/>
  <c r="H69" i="1"/>
  <c r="D69" i="1"/>
  <c r="C69" i="1"/>
  <c r="G69" i="1" s="1"/>
  <c r="H68" i="1"/>
  <c r="D68" i="1"/>
  <c r="C68" i="1"/>
  <c r="G68" i="1" s="1"/>
  <c r="H67" i="1"/>
  <c r="D67" i="1"/>
  <c r="C67" i="1"/>
  <c r="G67" i="1" s="1"/>
  <c r="D66" i="1"/>
  <c r="H66" i="1" s="1"/>
  <c r="C66" i="1"/>
  <c r="G66" i="1" s="1"/>
  <c r="H65" i="1"/>
  <c r="D65" i="1"/>
  <c r="C65" i="1"/>
  <c r="G65" i="1" s="1"/>
  <c r="H64" i="1"/>
  <c r="D64" i="1"/>
  <c r="C64" i="1"/>
  <c r="H63" i="1"/>
  <c r="D63" i="1"/>
  <c r="C63" i="1"/>
  <c r="G63" i="1" s="1"/>
  <c r="H62" i="1"/>
  <c r="D62" i="1"/>
  <c r="C62" i="1"/>
  <c r="G62" i="1" s="1"/>
  <c r="H61" i="1"/>
  <c r="D61" i="1"/>
  <c r="C61" i="1"/>
  <c r="G61" i="1" s="1"/>
  <c r="H60" i="1"/>
  <c r="D60" i="1"/>
  <c r="C60" i="1"/>
  <c r="G60" i="1" s="1"/>
  <c r="D59" i="1"/>
  <c r="H59" i="1" s="1"/>
  <c r="C59" i="1"/>
  <c r="D58" i="1"/>
  <c r="H58" i="1" s="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E245" i="5" l="1"/>
  <c r="D1222" i="1" s="1"/>
  <c r="G1222" i="1" s="1"/>
  <c r="H1235" i="1"/>
  <c r="D1236" i="1"/>
  <c r="G1236" i="1" s="1"/>
  <c r="F259" i="5"/>
  <c r="H1234" i="1"/>
  <c r="H1230" i="1"/>
  <c r="D1227" i="1"/>
  <c r="G1227" i="1" s="1"/>
  <c r="H1221" i="1"/>
  <c r="H1219" i="1"/>
  <c r="H1222" i="1"/>
  <c r="D1223" i="1"/>
  <c r="G1223" i="1" s="1"/>
  <c r="H1225" i="1"/>
  <c r="H1218" i="1"/>
  <c r="H1216" i="1"/>
  <c r="H1217" i="1"/>
  <c r="F177" i="4"/>
  <c r="E298" i="9"/>
  <c r="B298" i="9" s="1"/>
  <c r="H1265" i="1"/>
  <c r="E287" i="9"/>
  <c r="B287" i="9" s="1"/>
  <c r="B215" i="9"/>
  <c r="E288" i="9"/>
  <c r="B288" i="9" s="1"/>
  <c r="E293" i="9"/>
  <c r="B293" i="9" s="1"/>
  <c r="G1576" i="1"/>
  <c r="H1569" i="1"/>
  <c r="G1568" i="1"/>
  <c r="G1566" i="1"/>
  <c r="H1561" i="1"/>
  <c r="G1560" i="1"/>
  <c r="H1537" i="1"/>
  <c r="G1536" i="1"/>
  <c r="G1534" i="1"/>
  <c r="H1516" i="1"/>
  <c r="G1511" i="1"/>
  <c r="H1511" i="1"/>
  <c r="G1512" i="1"/>
  <c r="G1510" i="1"/>
  <c r="G1508" i="1"/>
  <c r="G1507" i="1"/>
  <c r="G1504" i="1"/>
  <c r="H1503" i="1"/>
  <c r="C1501" i="1"/>
  <c r="G1501" i="1" s="1"/>
  <c r="G1496" i="1"/>
  <c r="G1494" i="1"/>
  <c r="G1492" i="1"/>
  <c r="H1487" i="1"/>
  <c r="E305" i="9"/>
  <c r="B305" i="9" s="1"/>
  <c r="E300" i="9"/>
  <c r="B300" i="9" s="1"/>
  <c r="H1283" i="1"/>
  <c r="H1279" i="1"/>
  <c r="H1276" i="1"/>
  <c r="H1275" i="1"/>
  <c r="H1271" i="1"/>
  <c r="H1267" i="1"/>
  <c r="H1263" i="1"/>
  <c r="H1259" i="1"/>
  <c r="H1255" i="1"/>
  <c r="H1251" i="1"/>
  <c r="H1247" i="1"/>
  <c r="H1211" i="1"/>
  <c r="H1213" i="1"/>
  <c r="H1209" i="1"/>
  <c r="H1208" i="1"/>
  <c r="E303" i="9"/>
  <c r="B303" i="9" s="1"/>
  <c r="H1207" i="1"/>
  <c r="H1206" i="1"/>
  <c r="H1204" i="1"/>
  <c r="H1201" i="1"/>
  <c r="H1202" i="1"/>
  <c r="H1198" i="1"/>
  <c r="H1196" i="1"/>
  <c r="H1195" i="1"/>
  <c r="H1194" i="1"/>
  <c r="H1191" i="1"/>
  <c r="E299" i="9"/>
  <c r="B299" i="9" s="1"/>
  <c r="H1190" i="1"/>
  <c r="E296" i="9"/>
  <c r="B296" i="9" s="1"/>
  <c r="H1184" i="1"/>
  <c r="H1186" i="1"/>
  <c r="E295" i="9"/>
  <c r="B295" i="9" s="1"/>
  <c r="H1185" i="1"/>
  <c r="E206" i="5"/>
  <c r="H1179" i="1"/>
  <c r="H1175" i="1"/>
  <c r="E190" i="5"/>
  <c r="H1173" i="1"/>
  <c r="H1171" i="1"/>
  <c r="H1168" i="1"/>
  <c r="H1162" i="1"/>
  <c r="D1157" i="1"/>
  <c r="G1157" i="1" s="1"/>
  <c r="H1158" i="1"/>
  <c r="H1242" i="1"/>
  <c r="H1238" i="1"/>
  <c r="H1148" i="1"/>
  <c r="H1150" i="1"/>
  <c r="H1149" i="1"/>
  <c r="H1145" i="1"/>
  <c r="H1142" i="1"/>
  <c r="H1141" i="1"/>
  <c r="E289" i="9"/>
  <c r="B289" i="9" s="1"/>
  <c r="H1137" i="1"/>
  <c r="D1127" i="1"/>
  <c r="H1127" i="1" s="1"/>
  <c r="H1133" i="1"/>
  <c r="G1129" i="1"/>
  <c r="G1128" i="1"/>
  <c r="G1127" i="1"/>
  <c r="F149" i="5"/>
  <c r="G1126" i="1"/>
  <c r="G1122" i="1"/>
  <c r="H1120" i="1"/>
  <c r="G1120" i="1"/>
  <c r="G1121" i="1"/>
  <c r="G1118" i="1"/>
  <c r="G1117" i="1"/>
  <c r="G1116" i="1"/>
  <c r="H1112" i="1"/>
  <c r="G1112" i="1"/>
  <c r="G1114" i="1"/>
  <c r="G1113" i="1"/>
  <c r="G1110" i="1"/>
  <c r="G1108" i="1"/>
  <c r="G1106" i="1"/>
  <c r="G1105" i="1"/>
  <c r="G1104" i="1"/>
  <c r="G1102" i="1"/>
  <c r="G1101" i="1"/>
  <c r="G1100" i="1"/>
  <c r="G1098" i="1"/>
  <c r="G1097" i="1"/>
  <c r="G1096" i="1"/>
  <c r="G1094" i="1"/>
  <c r="G1093" i="1"/>
  <c r="G1090" i="1"/>
  <c r="G1086" i="1"/>
  <c r="H290" i="9"/>
  <c r="E290" i="9" s="1"/>
  <c r="B290" i="9" s="1"/>
  <c r="H1084" i="1"/>
  <c r="G1084" i="1"/>
  <c r="G1085" i="1"/>
  <c r="G1082" i="1"/>
  <c r="G1081" i="1"/>
  <c r="G1080" i="1"/>
  <c r="G1078" i="1"/>
  <c r="G1077" i="1"/>
  <c r="G1076" i="1"/>
  <c r="G1074" i="1"/>
  <c r="G1073" i="1"/>
  <c r="G1072" i="1"/>
  <c r="G1070" i="1"/>
  <c r="D1066" i="1"/>
  <c r="H1066" i="1" s="1"/>
  <c r="G1064" i="1"/>
  <c r="G1063" i="1"/>
  <c r="G1062" i="1"/>
  <c r="G1061" i="1"/>
  <c r="G1059" i="1"/>
  <c r="H1057" i="1"/>
  <c r="G1057" i="1"/>
  <c r="G1058" i="1"/>
  <c r="E78" i="5"/>
  <c r="G1054" i="1"/>
  <c r="G1053" i="1"/>
  <c r="G1052" i="1"/>
  <c r="G1050" i="1"/>
  <c r="G1049" i="1"/>
  <c r="G1048" i="1"/>
  <c r="G1045" i="1"/>
  <c r="G1044" i="1"/>
  <c r="G1041" i="1"/>
  <c r="G1042" i="1"/>
  <c r="G1038" i="1"/>
  <c r="G1037" i="1"/>
  <c r="G1036" i="1"/>
  <c r="G1034" i="1"/>
  <c r="G1033" i="1"/>
  <c r="G1032" i="1"/>
  <c r="G1031" i="1"/>
  <c r="G1030" i="1"/>
  <c r="G1029" i="1"/>
  <c r="G1026" i="1"/>
  <c r="G1025" i="1"/>
  <c r="H1023" i="1"/>
  <c r="G1023" i="1"/>
  <c r="G1024" i="1"/>
  <c r="E12" i="5"/>
  <c r="D990" i="1" s="1"/>
  <c r="G1022" i="1"/>
  <c r="G1019" i="1"/>
  <c r="G1021" i="1"/>
  <c r="G1020" i="1"/>
  <c r="G1018" i="1"/>
  <c r="G1017" i="1"/>
  <c r="G1016" i="1"/>
  <c r="G1013" i="1"/>
  <c r="G1014" i="1"/>
  <c r="G1012" i="1"/>
  <c r="G1010" i="1"/>
  <c r="G1009" i="1"/>
  <c r="G1007" i="1"/>
  <c r="G1008" i="1"/>
  <c r="G1006" i="1"/>
  <c r="G1005" i="1"/>
  <c r="G1004" i="1"/>
  <c r="G1002" i="1"/>
  <c r="G1001" i="1"/>
  <c r="G998" i="1"/>
  <c r="G997" i="1"/>
  <c r="G996" i="1"/>
  <c r="G993" i="1"/>
  <c r="G991" i="1"/>
  <c r="G988" i="1"/>
  <c r="G989" i="1"/>
  <c r="H986" i="1"/>
  <c r="G986" i="1"/>
  <c r="G987" i="1"/>
  <c r="E89" i="6"/>
  <c r="D1383" i="1" s="1"/>
  <c r="G1383" i="1" s="1"/>
  <c r="E5" i="7"/>
  <c r="H1451" i="1"/>
  <c r="D6" i="7"/>
  <c r="C1437" i="1" s="1"/>
  <c r="G719" i="1"/>
  <c r="G715" i="1"/>
  <c r="F220" i="9"/>
  <c r="B220" i="9" s="1"/>
  <c r="G711" i="1"/>
  <c r="G709" i="1"/>
  <c r="E643" i="4"/>
  <c r="D637" i="1" s="1"/>
  <c r="F217" i="9"/>
  <c r="B217" i="9" s="1"/>
  <c r="G703" i="1"/>
  <c r="G691" i="1"/>
  <c r="E28" i="9"/>
  <c r="G647" i="1"/>
  <c r="G643" i="1"/>
  <c r="D645" i="1"/>
  <c r="H645" i="1" s="1"/>
  <c r="G645" i="1"/>
  <c r="G641" i="1"/>
  <c r="F402" i="4"/>
  <c r="H371" i="1"/>
  <c r="H367" i="1"/>
  <c r="G359" i="1"/>
  <c r="H359" i="1"/>
  <c r="E351" i="4"/>
  <c r="D346" i="1" s="1"/>
  <c r="G346" i="1" s="1"/>
  <c r="F356" i="4"/>
  <c r="H291" i="1"/>
  <c r="D413" i="1"/>
  <c r="H413" i="1" s="1"/>
  <c r="D259" i="1"/>
  <c r="G259" i="1" s="1"/>
  <c r="G243" i="1"/>
  <c r="H243" i="1"/>
  <c r="H247" i="1"/>
  <c r="E224" i="4"/>
  <c r="D220" i="1" s="1"/>
  <c r="F225" i="9"/>
  <c r="B225" i="9" s="1"/>
  <c r="B223" i="9"/>
  <c r="E47" i="9"/>
  <c r="B47" i="9" s="1"/>
  <c r="F188" i="4"/>
  <c r="B219" i="9"/>
  <c r="F169" i="4"/>
  <c r="E40" i="9"/>
  <c r="B40" i="9" s="1"/>
  <c r="F218" i="9"/>
  <c r="B218" i="9" s="1"/>
  <c r="D149" i="1"/>
  <c r="H149" i="1" s="1"/>
  <c r="H135" i="1"/>
  <c r="H146" i="1"/>
  <c r="H134" i="1"/>
  <c r="H130" i="1"/>
  <c r="H131" i="1"/>
  <c r="H129" i="1"/>
  <c r="H126" i="1"/>
  <c r="D124" i="1"/>
  <c r="H125" i="1"/>
  <c r="H123" i="1"/>
  <c r="H122" i="1"/>
  <c r="H121" i="1"/>
  <c r="D108" i="1"/>
  <c r="H113" i="1"/>
  <c r="G79" i="1"/>
  <c r="E82" i="4"/>
  <c r="D78" i="1" s="1"/>
  <c r="H78" i="1" s="1"/>
  <c r="G70" i="1"/>
  <c r="G72" i="1"/>
  <c r="E35" i="9"/>
  <c r="B35" i="9" s="1"/>
  <c r="G71" i="1"/>
  <c r="E31" i="9"/>
  <c r="B31" i="9" s="1"/>
  <c r="G64" i="1"/>
  <c r="G59" i="1"/>
  <c r="G378" i="1"/>
  <c r="H378" i="1"/>
  <c r="G380" i="1"/>
  <c r="H380" i="1"/>
  <c r="G382" i="1"/>
  <c r="H382" i="1"/>
  <c r="G384" i="1"/>
  <c r="H384" i="1"/>
  <c r="G386" i="1"/>
  <c r="H386" i="1"/>
  <c r="G388" i="1"/>
  <c r="H388" i="1"/>
  <c r="G390" i="1"/>
  <c r="H390" i="1"/>
  <c r="G392" i="1"/>
  <c r="H392" i="1"/>
  <c r="G394" i="1"/>
  <c r="H394" i="1"/>
  <c r="G396" i="1"/>
  <c r="H396" i="1"/>
  <c r="G398" i="1"/>
  <c r="H398" i="1"/>
  <c r="G400" i="1"/>
  <c r="H400" i="1"/>
  <c r="G405" i="1"/>
  <c r="H405" i="1"/>
  <c r="G411" i="1"/>
  <c r="H411" i="1"/>
  <c r="G416" i="1"/>
  <c r="H416" i="1"/>
  <c r="G418" i="1"/>
  <c r="H418" i="1"/>
  <c r="G420" i="1"/>
  <c r="H420" i="1"/>
  <c r="G422" i="1"/>
  <c r="H422" i="1"/>
  <c r="G424" i="1"/>
  <c r="H424" i="1"/>
  <c r="G426" i="1"/>
  <c r="H426" i="1"/>
  <c r="G428" i="1"/>
  <c r="H428" i="1"/>
  <c r="G430" i="1"/>
  <c r="H430" i="1"/>
  <c r="G432" i="1"/>
  <c r="H432" i="1"/>
  <c r="G434" i="1"/>
  <c r="H434" i="1"/>
  <c r="G436" i="1"/>
  <c r="H436" i="1"/>
  <c r="G438" i="1"/>
  <c r="H438" i="1"/>
  <c r="G440" i="1"/>
  <c r="H440" i="1"/>
  <c r="G442" i="1"/>
  <c r="H442" i="1"/>
  <c r="G444" i="1"/>
  <c r="H444" i="1"/>
  <c r="G446" i="1"/>
  <c r="H446" i="1"/>
  <c r="G448" i="1"/>
  <c r="H448" i="1"/>
  <c r="G450" i="1"/>
  <c r="H450" i="1"/>
  <c r="G452" i="1"/>
  <c r="H452" i="1"/>
  <c r="G467" i="1"/>
  <c r="H467" i="1"/>
  <c r="G469" i="1"/>
  <c r="H469" i="1"/>
  <c r="G471" i="1"/>
  <c r="H471" i="1"/>
  <c r="G473" i="1"/>
  <c r="H473" i="1"/>
  <c r="G475" i="1"/>
  <c r="H475" i="1"/>
  <c r="G477" i="1"/>
  <c r="H477" i="1"/>
  <c r="G524" i="1"/>
  <c r="H524" i="1"/>
  <c r="G526" i="1"/>
  <c r="H526" i="1"/>
  <c r="G528" i="1"/>
  <c r="H528" i="1"/>
  <c r="G530" i="1"/>
  <c r="H530" i="1"/>
  <c r="G532" i="1"/>
  <c r="H532" i="1"/>
  <c r="G534" i="1"/>
  <c r="H534" i="1"/>
  <c r="G536" i="1"/>
  <c r="H536" i="1"/>
  <c r="G538" i="1"/>
  <c r="H538" i="1"/>
  <c r="G540" i="1"/>
  <c r="H540" i="1"/>
  <c r="G542" i="1"/>
  <c r="H542" i="1"/>
  <c r="G544" i="1"/>
  <c r="H544" i="1"/>
  <c r="G546" i="1"/>
  <c r="H546" i="1"/>
  <c r="G548" i="1"/>
  <c r="H548" i="1"/>
  <c r="G550" i="1"/>
  <c r="H550" i="1"/>
  <c r="G552" i="1"/>
  <c r="H552" i="1"/>
  <c r="G554" i="1"/>
  <c r="H554" i="1"/>
  <c r="G556" i="1"/>
  <c r="H556" i="1"/>
  <c r="G558" i="1"/>
  <c r="H558" i="1"/>
  <c r="G560" i="1"/>
  <c r="H560" i="1"/>
  <c r="G562" i="1"/>
  <c r="H562" i="1"/>
  <c r="G564" i="1"/>
  <c r="H564" i="1"/>
  <c r="G566" i="1"/>
  <c r="H566" i="1"/>
  <c r="G568" i="1"/>
  <c r="H568" i="1"/>
  <c r="G570" i="1"/>
  <c r="H570" i="1"/>
  <c r="G572" i="1"/>
  <c r="H572" i="1"/>
  <c r="G574" i="1"/>
  <c r="H574" i="1"/>
  <c r="G576" i="1"/>
  <c r="H576" i="1"/>
  <c r="G578" i="1"/>
  <c r="H578" i="1"/>
  <c r="G580" i="1"/>
  <c r="H580" i="1"/>
  <c r="G582" i="1"/>
  <c r="H582" i="1"/>
  <c r="G584" i="1"/>
  <c r="H584" i="1"/>
  <c r="G586" i="1"/>
  <c r="H586" i="1"/>
  <c r="G221" i="1"/>
  <c r="H222" i="1"/>
  <c r="H226" i="1"/>
  <c r="H230" i="1"/>
  <c r="H234" i="1"/>
  <c r="H238" i="1"/>
  <c r="H242" i="1"/>
  <c r="H246" i="1"/>
  <c r="H249" i="1"/>
  <c r="H253" i="1"/>
  <c r="H257" i="1"/>
  <c r="H261" i="1"/>
  <c r="H265" i="1"/>
  <c r="H269" i="1"/>
  <c r="H273" i="1"/>
  <c r="H277" i="1"/>
  <c r="H281" i="1"/>
  <c r="H290" i="1"/>
  <c r="H297" i="1"/>
  <c r="H301" i="1"/>
  <c r="H305" i="1"/>
  <c r="H308" i="1"/>
  <c r="H312" i="1"/>
  <c r="H316" i="1"/>
  <c r="H320" i="1"/>
  <c r="H324" i="1"/>
  <c r="H328" i="1"/>
  <c r="H332" i="1"/>
  <c r="H336" i="1"/>
  <c r="H340" i="1"/>
  <c r="H344" i="1"/>
  <c r="H347" i="1"/>
  <c r="H351" i="1"/>
  <c r="H355" i="1"/>
  <c r="H362" i="1"/>
  <c r="H366" i="1"/>
  <c r="H370" i="1"/>
  <c r="H374" i="1"/>
  <c r="G455" i="1"/>
  <c r="H455" i="1"/>
  <c r="G457" i="1"/>
  <c r="H457" i="1"/>
  <c r="G459" i="1"/>
  <c r="H459" i="1"/>
  <c r="G461" i="1"/>
  <c r="H461" i="1"/>
  <c r="G463" i="1"/>
  <c r="H463" i="1"/>
  <c r="G465" i="1"/>
  <c r="H465" i="1"/>
  <c r="G148"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H225" i="1"/>
  <c r="H229" i="1"/>
  <c r="H233" i="1"/>
  <c r="H237" i="1"/>
  <c r="H241" i="1"/>
  <c r="H245" i="1"/>
  <c r="H252" i="1"/>
  <c r="H256" i="1"/>
  <c r="H260" i="1"/>
  <c r="H264" i="1"/>
  <c r="H268" i="1"/>
  <c r="H272" i="1"/>
  <c r="H276" i="1"/>
  <c r="H280" i="1"/>
  <c r="H284" i="1"/>
  <c r="H289" i="1"/>
  <c r="H296" i="1"/>
  <c r="H300" i="1"/>
  <c r="H304" i="1"/>
  <c r="H307" i="1"/>
  <c r="H311" i="1"/>
  <c r="H315" i="1"/>
  <c r="H319" i="1"/>
  <c r="H323" i="1"/>
  <c r="H327" i="1"/>
  <c r="H331" i="1"/>
  <c r="H335" i="1"/>
  <c r="H339" i="1"/>
  <c r="H343" i="1"/>
  <c r="H346" i="1"/>
  <c r="H350" i="1"/>
  <c r="H354" i="1"/>
  <c r="H361" i="1"/>
  <c r="H365" i="1"/>
  <c r="H369" i="1"/>
  <c r="H373" i="1"/>
  <c r="H377" i="1"/>
  <c r="G379" i="1"/>
  <c r="H379" i="1"/>
  <c r="G381" i="1"/>
  <c r="H381" i="1"/>
  <c r="G383" i="1"/>
  <c r="H383" i="1"/>
  <c r="G385" i="1"/>
  <c r="H385" i="1"/>
  <c r="G387" i="1"/>
  <c r="H387" i="1"/>
  <c r="G389" i="1"/>
  <c r="H389" i="1"/>
  <c r="G391" i="1"/>
  <c r="H391" i="1"/>
  <c r="G393" i="1"/>
  <c r="H393" i="1"/>
  <c r="G395" i="1"/>
  <c r="H395" i="1"/>
  <c r="G397" i="1"/>
  <c r="H397" i="1"/>
  <c r="G399" i="1"/>
  <c r="H399" i="1"/>
  <c r="G401" i="1"/>
  <c r="H401" i="1"/>
  <c r="G404" i="1"/>
  <c r="H404" i="1"/>
  <c r="G406" i="1"/>
  <c r="H406" i="1"/>
  <c r="G412" i="1"/>
  <c r="H412" i="1"/>
  <c r="G417" i="1"/>
  <c r="H417" i="1"/>
  <c r="G419" i="1"/>
  <c r="H419" i="1"/>
  <c r="G421" i="1"/>
  <c r="H421" i="1"/>
  <c r="G423" i="1"/>
  <c r="H423" i="1"/>
  <c r="G425" i="1"/>
  <c r="H425" i="1"/>
  <c r="G427" i="1"/>
  <c r="H427" i="1"/>
  <c r="G429" i="1"/>
  <c r="H429" i="1"/>
  <c r="G431" i="1"/>
  <c r="H431" i="1"/>
  <c r="G433" i="1"/>
  <c r="H433" i="1"/>
  <c r="G435" i="1"/>
  <c r="H435" i="1"/>
  <c r="G437" i="1"/>
  <c r="H437" i="1"/>
  <c r="G439" i="1"/>
  <c r="H439" i="1"/>
  <c r="G441" i="1"/>
  <c r="H441" i="1"/>
  <c r="G443" i="1"/>
  <c r="H443" i="1"/>
  <c r="G445" i="1"/>
  <c r="H445" i="1"/>
  <c r="G447" i="1"/>
  <c r="H447" i="1"/>
  <c r="G449" i="1"/>
  <c r="H449" i="1"/>
  <c r="G451" i="1"/>
  <c r="H451" i="1"/>
  <c r="G468" i="1"/>
  <c r="H468" i="1"/>
  <c r="G470" i="1"/>
  <c r="H470" i="1"/>
  <c r="G472" i="1"/>
  <c r="H472" i="1"/>
  <c r="G474" i="1"/>
  <c r="H474" i="1"/>
  <c r="G476" i="1"/>
  <c r="H476" i="1"/>
  <c r="G525" i="1"/>
  <c r="H525" i="1"/>
  <c r="G527" i="1"/>
  <c r="H527" i="1"/>
  <c r="G529" i="1"/>
  <c r="H529" i="1"/>
  <c r="G531" i="1"/>
  <c r="H531" i="1"/>
  <c r="G533" i="1"/>
  <c r="H533" i="1"/>
  <c r="G535" i="1"/>
  <c r="H535" i="1"/>
  <c r="G537" i="1"/>
  <c r="H537" i="1"/>
  <c r="G539" i="1"/>
  <c r="H539" i="1"/>
  <c r="G541" i="1"/>
  <c r="H541" i="1"/>
  <c r="G543" i="1"/>
  <c r="H543" i="1"/>
  <c r="G545" i="1"/>
  <c r="H545" i="1"/>
  <c r="G547" i="1"/>
  <c r="H547" i="1"/>
  <c r="G549" i="1"/>
  <c r="H549" i="1"/>
  <c r="G551" i="1"/>
  <c r="H551" i="1"/>
  <c r="G553" i="1"/>
  <c r="H553" i="1"/>
  <c r="G555" i="1"/>
  <c r="H555" i="1"/>
  <c r="G557" i="1"/>
  <c r="H557" i="1"/>
  <c r="G559" i="1"/>
  <c r="H559" i="1"/>
  <c r="G561" i="1"/>
  <c r="H561" i="1"/>
  <c r="G563" i="1"/>
  <c r="H563" i="1"/>
  <c r="G565" i="1"/>
  <c r="H565" i="1"/>
  <c r="G567" i="1"/>
  <c r="H567" i="1"/>
  <c r="G569" i="1"/>
  <c r="H569" i="1"/>
  <c r="G571" i="1"/>
  <c r="H571" i="1"/>
  <c r="G573" i="1"/>
  <c r="H573" i="1"/>
  <c r="G575" i="1"/>
  <c r="H575" i="1"/>
  <c r="G577" i="1"/>
  <c r="H577" i="1"/>
  <c r="G579" i="1"/>
  <c r="H579" i="1"/>
  <c r="G581" i="1"/>
  <c r="H581" i="1"/>
  <c r="G583" i="1"/>
  <c r="H583" i="1"/>
  <c r="G585" i="1"/>
  <c r="H585" i="1"/>
  <c r="H224" i="1"/>
  <c r="H228" i="1"/>
  <c r="H232" i="1"/>
  <c r="H236" i="1"/>
  <c r="H240" i="1"/>
  <c r="H244" i="1"/>
  <c r="H251" i="1"/>
  <c r="H255" i="1"/>
  <c r="H259" i="1"/>
  <c r="H263" i="1"/>
  <c r="H267" i="1"/>
  <c r="H271" i="1"/>
  <c r="H275" i="1"/>
  <c r="H279" i="1"/>
  <c r="H283" i="1"/>
  <c r="H288" i="1"/>
  <c r="H292" i="1"/>
  <c r="H295" i="1"/>
  <c r="H299" i="1"/>
  <c r="H303" i="1"/>
  <c r="H310" i="1"/>
  <c r="H314" i="1"/>
  <c r="H318" i="1"/>
  <c r="H322" i="1"/>
  <c r="H326" i="1"/>
  <c r="H330" i="1"/>
  <c r="H334" i="1"/>
  <c r="H338" i="1"/>
  <c r="H342" i="1"/>
  <c r="H349" i="1"/>
  <c r="H353" i="1"/>
  <c r="H357" i="1"/>
  <c r="H360" i="1"/>
  <c r="H364" i="1"/>
  <c r="H368" i="1"/>
  <c r="H372" i="1"/>
  <c r="H376" i="1"/>
  <c r="G454" i="1"/>
  <c r="H454" i="1"/>
  <c r="G456" i="1"/>
  <c r="H456" i="1"/>
  <c r="G458" i="1"/>
  <c r="H458" i="1"/>
  <c r="G460" i="1"/>
  <c r="H460" i="1"/>
  <c r="G462" i="1"/>
  <c r="H462" i="1"/>
  <c r="G464" i="1"/>
  <c r="H464" i="1"/>
  <c r="G614" i="1"/>
  <c r="G618" i="1"/>
  <c r="G621" i="1"/>
  <c r="G625" i="1"/>
  <c r="G631"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H758" i="1"/>
  <c r="G758" i="1"/>
  <c r="G616" i="1"/>
  <c r="G623" i="1"/>
  <c r="G627"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0" i="1"/>
  <c r="G1330" i="1"/>
  <c r="H1332" i="1"/>
  <c r="G1332" i="1"/>
  <c r="H1334" i="1"/>
  <c r="G1334" i="1"/>
  <c r="H1336" i="1"/>
  <c r="G1336"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1" i="1"/>
  <c r="G1331" i="1"/>
  <c r="H1333" i="1"/>
  <c r="G1333" i="1"/>
  <c r="H1335" i="1"/>
  <c r="G1335" i="1"/>
  <c r="G1337" i="1"/>
  <c r="G1338" i="1"/>
  <c r="G1339" i="1"/>
  <c r="G1340" i="1"/>
  <c r="G1341" i="1"/>
  <c r="G1342" i="1"/>
  <c r="G1343" i="1"/>
  <c r="G1344" i="1"/>
  <c r="G1345" i="1"/>
  <c r="G1346" i="1"/>
  <c r="G1347" i="1"/>
  <c r="G1348" i="1"/>
  <c r="G1349" i="1"/>
  <c r="G1350" i="1"/>
  <c r="H1351" i="1"/>
  <c r="G1447" i="1"/>
  <c r="I1447" i="1" s="1"/>
  <c r="G1449" i="1"/>
  <c r="I1449" i="1" s="1"/>
  <c r="G1451" i="1"/>
  <c r="I1451" i="1" s="1"/>
  <c r="G1455" i="1"/>
  <c r="I1455" i="1" s="1"/>
  <c r="H1455" i="1"/>
  <c r="J1463" i="1"/>
  <c r="H1463" i="1"/>
  <c r="G1468" i="1"/>
  <c r="I1468" i="1" s="1"/>
  <c r="H1468" i="1"/>
  <c r="G1474" i="1"/>
  <c r="I1474" i="1" s="1"/>
  <c r="H1474" i="1"/>
  <c r="H1481" i="1"/>
  <c r="H1489" i="1"/>
  <c r="H1497"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0" i="1"/>
  <c r="I1442" i="1"/>
  <c r="I1444" i="1"/>
  <c r="J1447" i="1"/>
  <c r="J1449" i="1"/>
  <c r="J1451" i="1"/>
  <c r="H1458" i="1"/>
  <c r="G1458" i="1"/>
  <c r="I1458" i="1" s="1"/>
  <c r="I1460" i="1"/>
  <c r="G1463" i="1"/>
  <c r="I1463" i="1" s="1"/>
  <c r="G1479" i="1"/>
  <c r="H1479" i="1"/>
  <c r="H1527" i="1"/>
  <c r="G1527" i="1"/>
  <c r="H1535" i="1"/>
  <c r="G1535" i="1"/>
  <c r="H1543" i="1"/>
  <c r="G1543" i="1"/>
  <c r="H1551" i="1"/>
  <c r="G1551" i="1"/>
  <c r="H1559" i="1"/>
  <c r="G1559" i="1"/>
  <c r="H1567" i="1"/>
  <c r="G1567" i="1"/>
  <c r="H1575" i="1"/>
  <c r="G1575" i="1"/>
  <c r="G1446" i="1"/>
  <c r="I1446" i="1" s="1"/>
  <c r="J1446" i="1"/>
  <c r="G1448" i="1"/>
  <c r="I1448" i="1" s="1"/>
  <c r="J1448" i="1"/>
  <c r="G1450" i="1"/>
  <c r="I1450" i="1" s="1"/>
  <c r="J1450" i="1"/>
  <c r="G1452" i="1"/>
  <c r="I1452" i="1" s="1"/>
  <c r="J1452" i="1"/>
  <c r="G1464" i="1"/>
  <c r="H1464" i="1"/>
  <c r="J1467" i="1"/>
  <c r="H1467" i="1"/>
  <c r="J1473" i="1"/>
  <c r="H1473" i="1"/>
  <c r="G1525" i="1"/>
  <c r="H1525" i="1"/>
  <c r="G1533" i="1"/>
  <c r="H1533" i="1"/>
  <c r="G1541" i="1"/>
  <c r="H1541" i="1"/>
  <c r="G1549" i="1"/>
  <c r="H1549" i="1"/>
  <c r="G1557" i="1"/>
  <c r="H1557" i="1"/>
  <c r="G1565" i="1"/>
  <c r="H1565" i="1"/>
  <c r="G1573" i="1"/>
  <c r="H1573" i="1"/>
  <c r="E636" i="4"/>
  <c r="D630" i="1" s="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H1441" i="1"/>
  <c r="G1441" i="1"/>
  <c r="H1443" i="1"/>
  <c r="G1443" i="1"/>
  <c r="H1445" i="1"/>
  <c r="G1445" i="1"/>
  <c r="G1459" i="1"/>
  <c r="I1459" i="1" s="1"/>
  <c r="H1459" i="1"/>
  <c r="G1467" i="1"/>
  <c r="G1473" i="1"/>
  <c r="I1476" i="1"/>
  <c r="J1478" i="1"/>
  <c r="H1478" i="1"/>
  <c r="I1478" i="1" s="1"/>
  <c r="G1483" i="1"/>
  <c r="G1491" i="1"/>
  <c r="G1499" i="1"/>
  <c r="H1530" i="1"/>
  <c r="G1530" i="1"/>
  <c r="H1538" i="1"/>
  <c r="G1538" i="1"/>
  <c r="H1546" i="1"/>
  <c r="G1546" i="1"/>
  <c r="H1554" i="1"/>
  <c r="G1554" i="1"/>
  <c r="H1562" i="1"/>
  <c r="G1562" i="1"/>
  <c r="H1570" i="1"/>
  <c r="G1570" i="1"/>
  <c r="H1578" i="1"/>
  <c r="G1578" i="1"/>
  <c r="E106" i="4"/>
  <c r="D102" i="1" s="1"/>
  <c r="F134" i="4"/>
  <c r="H21" i="9"/>
  <c r="G21" i="9"/>
  <c r="F152" i="4"/>
  <c r="F253" i="4"/>
  <c r="D252" i="4"/>
  <c r="D298" i="4"/>
  <c r="F312" i="4"/>
  <c r="D311" i="4"/>
  <c r="F364" i="4"/>
  <c r="D363" i="4"/>
  <c r="F535" i="4"/>
  <c r="D529" i="4"/>
  <c r="F242" i="5"/>
  <c r="D238" i="5"/>
  <c r="J1462" i="1"/>
  <c r="J1466" i="1"/>
  <c r="J1472" i="1"/>
  <c r="J1477" i="1"/>
  <c r="D50" i="4"/>
  <c r="F83" i="4"/>
  <c r="F106" i="4"/>
  <c r="F125" i="4"/>
  <c r="F164" i="4"/>
  <c r="E163" i="4"/>
  <c r="E644" i="4"/>
  <c r="D638" i="1" s="1"/>
  <c r="F417" i="4"/>
  <c r="D421" i="4"/>
  <c r="D515" i="4"/>
  <c r="D625" i="4"/>
  <c r="F45" i="5"/>
  <c r="D12" i="5"/>
  <c r="H308" i="9"/>
  <c r="E238" i="5"/>
  <c r="F239" i="5"/>
  <c r="G1453" i="1"/>
  <c r="G1457" i="1"/>
  <c r="I1457" i="1" s="1"/>
  <c r="J1457" i="1"/>
  <c r="G1461" i="1"/>
  <c r="G1482" i="1"/>
  <c r="H1485" i="1"/>
  <c r="G1490" i="1"/>
  <c r="H1493" i="1"/>
  <c r="G1498" i="1"/>
  <c r="G1506" i="1"/>
  <c r="H1509" i="1"/>
  <c r="G1514" i="1"/>
  <c r="G1522" i="1"/>
  <c r="E124" i="4"/>
  <c r="D120" i="1" s="1"/>
  <c r="F153" i="4"/>
  <c r="E196" i="4"/>
  <c r="D192" i="1" s="1"/>
  <c r="F225" i="4"/>
  <c r="D224" i="4"/>
  <c r="F351" i="4"/>
  <c r="D643" i="4"/>
  <c r="F416" i="4"/>
  <c r="E459" i="4"/>
  <c r="D453" i="1" s="1"/>
  <c r="F485" i="4"/>
  <c r="D484" i="4"/>
  <c r="F70" i="5"/>
  <c r="D69" i="5"/>
  <c r="D6" i="4"/>
  <c r="F196" i="4"/>
  <c r="E311" i="4"/>
  <c r="D306" i="1" s="1"/>
  <c r="F317" i="4"/>
  <c r="E363" i="4"/>
  <c r="D358" i="1" s="1"/>
  <c r="F369" i="4"/>
  <c r="E420" i="4"/>
  <c r="F469" i="4"/>
  <c r="D459" i="4"/>
  <c r="F473" i="4"/>
  <c r="D472" i="4"/>
  <c r="F599" i="4"/>
  <c r="D593" i="4"/>
  <c r="F130" i="6"/>
  <c r="D129" i="6"/>
  <c r="H30" i="3"/>
  <c r="D5" i="7"/>
  <c r="G171" i="9"/>
  <c r="E171" i="9" s="1"/>
  <c r="B171" i="9" s="1"/>
  <c r="G173" i="9"/>
  <c r="E173" i="9" s="1"/>
  <c r="B173" i="9" s="1"/>
  <c r="D7" i="5"/>
  <c r="E35" i="6"/>
  <c r="D42" i="8"/>
  <c r="D49" i="8"/>
  <c r="C1524" i="1" s="1"/>
  <c r="G310" i="9"/>
  <c r="F190" i="5"/>
  <c r="F36" i="6"/>
  <c r="D35" i="6"/>
  <c r="F122" i="6"/>
  <c r="D114" i="6"/>
  <c r="F530" i="4"/>
  <c r="F594" i="4"/>
  <c r="F8" i="5"/>
  <c r="E87" i="5"/>
  <c r="D177" i="5"/>
  <c r="F180" i="5"/>
  <c r="F207" i="5"/>
  <c r="D206" i="5"/>
  <c r="F5" i="6"/>
  <c r="F99" i="6"/>
  <c r="E146" i="5"/>
  <c r="D1124" i="1" s="1"/>
  <c r="E291" i="9"/>
  <c r="B291"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66" i="9"/>
  <c r="H165" i="9"/>
  <c r="G165" i="9"/>
  <c r="E165" i="9" s="1"/>
  <c r="B165" i="9" s="1"/>
  <c r="G164" i="9"/>
  <c r="E164" i="9" s="1"/>
  <c r="B164" i="9" s="1"/>
  <c r="G163" i="9"/>
  <c r="E163" i="9" s="1"/>
  <c r="B163" i="9" s="1"/>
  <c r="G162" i="9"/>
  <c r="E162" i="9" s="1"/>
  <c r="B162" i="9" s="1"/>
  <c r="G161" i="9"/>
  <c r="E161" i="9" s="1"/>
  <c r="B161" i="9" s="1"/>
  <c r="I10" i="9"/>
  <c r="B24" i="9"/>
  <c r="B32" i="9"/>
  <c r="B48" i="9"/>
  <c r="B56" i="9"/>
  <c r="B64" i="9"/>
  <c r="B72" i="9"/>
  <c r="B80" i="9"/>
  <c r="B88" i="9"/>
  <c r="B96" i="9"/>
  <c r="B104" i="9"/>
  <c r="B112" i="9"/>
  <c r="E122" i="9"/>
  <c r="B122" i="9" s="1"/>
  <c r="E130" i="9"/>
  <c r="B130" i="9" s="1"/>
  <c r="E138" i="9"/>
  <c r="B138" i="9" s="1"/>
  <c r="B120" i="9"/>
  <c r="B128" i="9"/>
  <c r="B136" i="9"/>
  <c r="H166" i="9"/>
  <c r="G168" i="9"/>
  <c r="E168" i="9" s="1"/>
  <c r="B168" i="9" s="1"/>
  <c r="G170" i="9"/>
  <c r="E170" i="9" s="1"/>
  <c r="B170" i="9" s="1"/>
  <c r="G172" i="9"/>
  <c r="E172" i="9" s="1"/>
  <c r="B172" i="9" s="1"/>
  <c r="G174" i="9"/>
  <c r="E174" i="9" s="1"/>
  <c r="B174" i="9" s="1"/>
  <c r="B275" i="9"/>
  <c r="B28" i="9"/>
  <c r="B36" i="9"/>
  <c r="B44" i="9"/>
  <c r="B52" i="9"/>
  <c r="B60" i="9"/>
  <c r="B68" i="9"/>
  <c r="B76" i="9"/>
  <c r="B84" i="9"/>
  <c r="B92" i="9"/>
  <c r="B100" i="9"/>
  <c r="B108" i="9"/>
  <c r="B116" i="9"/>
  <c r="E126" i="9"/>
  <c r="B126" i="9" s="1"/>
  <c r="E134" i="9"/>
  <c r="B134" i="9" s="1"/>
  <c r="E142" i="9"/>
  <c r="B142" i="9" s="1"/>
  <c r="B148" i="9"/>
  <c r="H1236" i="1" l="1"/>
  <c r="H1227" i="1"/>
  <c r="H1223" i="1"/>
  <c r="G413" i="1"/>
  <c r="H1501" i="1"/>
  <c r="H311" i="9"/>
  <c r="D1183" i="1"/>
  <c r="E176" i="5"/>
  <c r="I22" i="3" s="1"/>
  <c r="H310" i="9"/>
  <c r="E310" i="9" s="1"/>
  <c r="B310" i="9" s="1"/>
  <c r="D1167" i="1"/>
  <c r="H1157" i="1"/>
  <c r="G1066" i="1"/>
  <c r="F78" i="5"/>
  <c r="D1056" i="1"/>
  <c r="E7" i="5"/>
  <c r="F7" i="5" s="1"/>
  <c r="D985" i="1"/>
  <c r="F89" i="6"/>
  <c r="I29" i="3"/>
  <c r="D1436" i="1"/>
  <c r="I1467" i="1"/>
  <c r="E298" i="4"/>
  <c r="F644" i="4"/>
  <c r="E151" i="4"/>
  <c r="D147" i="1" s="1"/>
  <c r="E21" i="9"/>
  <c r="B21" i="9" s="1"/>
  <c r="G149" i="1"/>
  <c r="G124" i="1"/>
  <c r="H124" i="1"/>
  <c r="F124" i="4"/>
  <c r="G108" i="1"/>
  <c r="H108" i="1"/>
  <c r="F82" i="4"/>
  <c r="G78" i="1"/>
  <c r="G311" i="9"/>
  <c r="F206" i="5"/>
  <c r="C1183" i="1"/>
  <c r="E166" i="9"/>
  <c r="B166" i="9" s="1"/>
  <c r="D141" i="6"/>
  <c r="H25" i="3"/>
  <c r="F35" i="6"/>
  <c r="C1329" i="1"/>
  <c r="F146" i="5"/>
  <c r="F472" i="4"/>
  <c r="C466" i="1"/>
  <c r="E635" i="4"/>
  <c r="D629" i="1" s="1"/>
  <c r="D414" i="1"/>
  <c r="F625" i="4"/>
  <c r="C619" i="1"/>
  <c r="H638" i="1"/>
  <c r="G638" i="1"/>
  <c r="F50" i="4"/>
  <c r="C46" i="1"/>
  <c r="D528" i="4"/>
  <c r="F529" i="4"/>
  <c r="C523" i="1"/>
  <c r="F311" i="4"/>
  <c r="C306" i="1"/>
  <c r="G308" i="9"/>
  <c r="E308" i="9" s="1"/>
  <c r="B308" i="9" s="1"/>
  <c r="D176" i="5"/>
  <c r="F177" i="5"/>
  <c r="C1154" i="1"/>
  <c r="H1524" i="1"/>
  <c r="G1524" i="1"/>
  <c r="I25" i="3"/>
  <c r="D1329" i="1"/>
  <c r="G316" i="9"/>
  <c r="E316" i="9" s="1"/>
  <c r="H29" i="3"/>
  <c r="C1436" i="1"/>
  <c r="E141" i="6"/>
  <c r="H16" i="3"/>
  <c r="D412" i="4"/>
  <c r="C2" i="1"/>
  <c r="F484" i="4"/>
  <c r="C478" i="1"/>
  <c r="F643" i="4"/>
  <c r="C637" i="1"/>
  <c r="H192" i="1"/>
  <c r="G192" i="1"/>
  <c r="F515" i="4"/>
  <c r="C509" i="1"/>
  <c r="E350" i="4"/>
  <c r="E407" i="4" s="1"/>
  <c r="D402" i="1" s="1"/>
  <c r="D43" i="8"/>
  <c r="G314" i="9" s="1"/>
  <c r="E314" i="9" s="1"/>
  <c r="B314" i="9" s="1"/>
  <c r="G102" i="1"/>
  <c r="H102" i="1"/>
  <c r="I1443" i="1"/>
  <c r="I1439" i="1"/>
  <c r="H1124" i="1"/>
  <c r="G1124" i="1"/>
  <c r="H27" i="3"/>
  <c r="F114" i="6"/>
  <c r="C1408" i="1"/>
  <c r="C1517" i="1"/>
  <c r="I34" i="3"/>
  <c r="H20" i="3"/>
  <c r="C985" i="1"/>
  <c r="F593" i="4"/>
  <c r="C587" i="1"/>
  <c r="F459" i="4"/>
  <c r="C453" i="1"/>
  <c r="E289" i="4"/>
  <c r="D68" i="5"/>
  <c r="D6" i="5" s="1"/>
  <c r="F69" i="5"/>
  <c r="C1047" i="1"/>
  <c r="F12" i="5"/>
  <c r="C990" i="1"/>
  <c r="F421" i="4"/>
  <c r="D420" i="4"/>
  <c r="C415" i="1"/>
  <c r="D293" i="1"/>
  <c r="F238" i="5"/>
  <c r="D237" i="5"/>
  <c r="C1215" i="1"/>
  <c r="F363" i="4"/>
  <c r="C358" i="1"/>
  <c r="F298" i="4"/>
  <c r="C293" i="1"/>
  <c r="D350" i="4"/>
  <c r="I1464" i="1"/>
  <c r="E6" i="4"/>
  <c r="E68" i="5"/>
  <c r="D1065" i="1"/>
  <c r="F129" i="6"/>
  <c r="C1423" i="1"/>
  <c r="F224" i="4"/>
  <c r="C220" i="1"/>
  <c r="G120" i="1"/>
  <c r="H120" i="1"/>
  <c r="E237" i="5"/>
  <c r="D1215" i="1"/>
  <c r="F163" i="4"/>
  <c r="D159" i="1"/>
  <c r="F252" i="4"/>
  <c r="C248" i="1"/>
  <c r="I1473" i="1"/>
  <c r="I1441" i="1"/>
  <c r="D151" i="4"/>
  <c r="I1479" i="1"/>
  <c r="I17" i="3" l="1"/>
  <c r="G313" i="9"/>
  <c r="E313" i="9" s="1"/>
  <c r="B313" i="9" s="1"/>
  <c r="K1451" i="9"/>
  <c r="E311" i="9"/>
  <c r="B311" i="9" s="1"/>
  <c r="D1153" i="1"/>
  <c r="E175" i="5"/>
  <c r="D1152" i="1" s="1"/>
  <c r="H19" i="9"/>
  <c r="E19" i="9" s="1"/>
  <c r="B19" i="9" s="1"/>
  <c r="G1167" i="1"/>
  <c r="H1167" i="1"/>
  <c r="H1056" i="1"/>
  <c r="G1056" i="1"/>
  <c r="I20" i="3"/>
  <c r="C984" i="1"/>
  <c r="G248" i="1"/>
  <c r="H248" i="1"/>
  <c r="H220" i="1"/>
  <c r="G220" i="1"/>
  <c r="E290" i="4"/>
  <c r="D286" i="1" s="1"/>
  <c r="E412" i="4"/>
  <c r="F412" i="4" s="1"/>
  <c r="I16" i="3"/>
  <c r="D2" i="1"/>
  <c r="G2" i="1" s="1"/>
  <c r="G358" i="1"/>
  <c r="H358" i="1"/>
  <c r="F420" i="4"/>
  <c r="D635" i="4"/>
  <c r="C414" i="1"/>
  <c r="H1047" i="1"/>
  <c r="G1047" i="1"/>
  <c r="H587" i="1"/>
  <c r="G587" i="1"/>
  <c r="E408" i="4"/>
  <c r="D403" i="1" s="1"/>
  <c r="D345" i="1"/>
  <c r="H1436" i="1"/>
  <c r="G1436" i="1"/>
  <c r="G46" i="1"/>
  <c r="H46" i="1"/>
  <c r="H619" i="1"/>
  <c r="G619" i="1"/>
  <c r="H1183" i="1"/>
  <c r="G1183" i="1"/>
  <c r="I23" i="3"/>
  <c r="D1214" i="1"/>
  <c r="G293" i="1"/>
  <c r="H293" i="1"/>
  <c r="E291" i="4"/>
  <c r="D287" i="1" s="1"/>
  <c r="E413" i="4"/>
  <c r="D285" i="1"/>
  <c r="G509" i="1"/>
  <c r="H509" i="1"/>
  <c r="H637" i="1"/>
  <c r="G637" i="1"/>
  <c r="F6" i="4"/>
  <c r="F176" i="5"/>
  <c r="H22" i="3"/>
  <c r="D175" i="5"/>
  <c r="C1153" i="1"/>
  <c r="G523" i="1"/>
  <c r="H523" i="1"/>
  <c r="H28" i="3"/>
  <c r="F141" i="6"/>
  <c r="C1435" i="1"/>
  <c r="H17" i="3"/>
  <c r="D289" i="4"/>
  <c r="F151" i="4"/>
  <c r="C147" i="1"/>
  <c r="H159" i="1"/>
  <c r="G159" i="1"/>
  <c r="H1423" i="1"/>
  <c r="G1423" i="1"/>
  <c r="H1065" i="1"/>
  <c r="G1065" i="1"/>
  <c r="D408" i="4"/>
  <c r="F350" i="4"/>
  <c r="C345" i="1"/>
  <c r="H1215" i="1"/>
  <c r="G1215" i="1"/>
  <c r="H990" i="1"/>
  <c r="G990" i="1"/>
  <c r="H21" i="3"/>
  <c r="F68" i="5"/>
  <c r="C1046" i="1"/>
  <c r="G453" i="1"/>
  <c r="H453" i="1"/>
  <c r="H985" i="1"/>
  <c r="G985" i="1"/>
  <c r="H1408" i="1"/>
  <c r="G1408" i="1"/>
  <c r="D639" i="4"/>
  <c r="C407" i="1"/>
  <c r="B316" i="9"/>
  <c r="E315" i="9"/>
  <c r="I10" i="3" s="1"/>
  <c r="H1329" i="1"/>
  <c r="G1329" i="1"/>
  <c r="I21" i="3"/>
  <c r="D1046" i="1"/>
  <c r="E6" i="5"/>
  <c r="D407" i="4"/>
  <c r="F237" i="5"/>
  <c r="H23" i="3"/>
  <c r="C1214" i="1"/>
  <c r="G415" i="1"/>
  <c r="H415" i="1"/>
  <c r="G1517" i="1"/>
  <c r="H1517" i="1"/>
  <c r="I35" i="3"/>
  <c r="C1518" i="1"/>
  <c r="H11" i="3" s="1"/>
  <c r="H478" i="1"/>
  <c r="G478" i="1"/>
  <c r="I28" i="3"/>
  <c r="D1435" i="1"/>
  <c r="H9" i="3" s="1"/>
  <c r="H1154" i="1"/>
  <c r="G1154" i="1"/>
  <c r="G306" i="1"/>
  <c r="H306" i="1"/>
  <c r="D636" i="4"/>
  <c r="F528" i="4"/>
  <c r="C522" i="1"/>
  <c r="G466" i="1"/>
  <c r="H466" i="1"/>
  <c r="G318" i="9"/>
  <c r="E318" i="9" s="1"/>
  <c r="E312" i="9" l="1"/>
  <c r="I11" i="3" s="1"/>
  <c r="H2" i="1"/>
  <c r="E317" i="9"/>
  <c r="I9" i="3" s="1"/>
  <c r="B318" i="9"/>
  <c r="F407" i="4"/>
  <c r="C402" i="1"/>
  <c r="C633" i="1"/>
  <c r="F408" i="4"/>
  <c r="C403" i="1"/>
  <c r="H1153" i="1"/>
  <c r="G1153" i="1"/>
  <c r="E639" i="4"/>
  <c r="E414" i="4"/>
  <c r="D409" i="1" s="1"/>
  <c r="D407" i="1"/>
  <c r="H407" i="1" s="1"/>
  <c r="N3" i="9"/>
  <c r="F636" i="4"/>
  <c r="C630" i="1"/>
  <c r="H1214" i="1"/>
  <c r="G1214" i="1"/>
  <c r="H278" i="9"/>
  <c r="D984" i="1"/>
  <c r="G984" i="1" s="1"/>
  <c r="H1518" i="1"/>
  <c r="G1518" i="1"/>
  <c r="D413" i="4"/>
  <c r="D291" i="4"/>
  <c r="F289" i="4"/>
  <c r="C285" i="1"/>
  <c r="D290" i="4"/>
  <c r="F175" i="5"/>
  <c r="C1152" i="1"/>
  <c r="E640" i="4"/>
  <c r="E415" i="4"/>
  <c r="D410" i="1" s="1"/>
  <c r="D408" i="1"/>
  <c r="G414" i="1"/>
  <c r="H414" i="1"/>
  <c r="F6" i="5"/>
  <c r="H522" i="1"/>
  <c r="G522" i="1"/>
  <c r="G345" i="1"/>
  <c r="H345" i="1"/>
  <c r="F635" i="4"/>
  <c r="C629" i="1"/>
  <c r="G278" i="9"/>
  <c r="K3" i="9"/>
  <c r="H1046" i="1"/>
  <c r="G1046" i="1"/>
  <c r="H147" i="1"/>
  <c r="G147" i="1"/>
  <c r="H1435" i="1"/>
  <c r="G1435" i="1"/>
  <c r="G285" i="9"/>
  <c r="E285" i="9" s="1"/>
  <c r="B285" i="9" s="1"/>
  <c r="H984" i="1" l="1"/>
  <c r="H8" i="3"/>
  <c r="M3" i="9" s="1"/>
  <c r="E278" i="9"/>
  <c r="E277" i="9" s="1"/>
  <c r="G407" i="1"/>
  <c r="H629" i="1"/>
  <c r="G629" i="1"/>
  <c r="H1152" i="1"/>
  <c r="G1152" i="1"/>
  <c r="E641" i="4"/>
  <c r="D633" i="1"/>
  <c r="G633" i="1" s="1"/>
  <c r="G402" i="1"/>
  <c r="H402" i="1"/>
  <c r="F290" i="4"/>
  <c r="C286" i="1"/>
  <c r="D640" i="4"/>
  <c r="D415" i="4"/>
  <c r="F413" i="4"/>
  <c r="C408" i="1"/>
  <c r="D414" i="4"/>
  <c r="F639" i="4"/>
  <c r="F291" i="4"/>
  <c r="C287" i="1"/>
  <c r="E642" i="4"/>
  <c r="D634" i="1"/>
  <c r="G285" i="1"/>
  <c r="H285" i="1"/>
  <c r="H630" i="1"/>
  <c r="G630" i="1"/>
  <c r="G403" i="1"/>
  <c r="H403" i="1"/>
  <c r="H633" i="1" l="1"/>
  <c r="I8" i="3"/>
  <c r="B278" i="9"/>
  <c r="G408" i="1"/>
  <c r="H408" i="1"/>
  <c r="E646" i="4"/>
  <c r="D636" i="1"/>
  <c r="F414" i="4"/>
  <c r="C409" i="1"/>
  <c r="D642" i="4"/>
  <c r="F640" i="4"/>
  <c r="C634" i="1"/>
  <c r="D641" i="4"/>
  <c r="G287" i="1"/>
  <c r="H287" i="1"/>
  <c r="G286" i="1"/>
  <c r="H286" i="1"/>
  <c r="F415" i="4"/>
  <c r="C410" i="1"/>
  <c r="E645" i="4"/>
  <c r="D635" i="1"/>
  <c r="F642" i="4" l="1"/>
  <c r="D646" i="4"/>
  <c r="C636" i="1"/>
  <c r="I19" i="3"/>
  <c r="D640" i="1"/>
  <c r="D645" i="4"/>
  <c r="F641" i="4"/>
  <c r="C635" i="1"/>
  <c r="G276" i="9"/>
  <c r="E276" i="9" s="1"/>
  <c r="B276" i="9" s="1"/>
  <c r="G409" i="1"/>
  <c r="H409" i="1"/>
  <c r="I18" i="3"/>
  <c r="D639" i="1"/>
  <c r="G410" i="1"/>
  <c r="H410" i="1"/>
  <c r="H634" i="1"/>
  <c r="G634" i="1"/>
  <c r="H635" i="1" l="1"/>
  <c r="G635" i="1"/>
  <c r="H7" i="3"/>
  <c r="H636" i="1"/>
  <c r="G636" i="1"/>
  <c r="F645" i="4"/>
  <c r="H18" i="3"/>
  <c r="C639" i="1"/>
  <c r="H19" i="3"/>
  <c r="F646" i="4"/>
  <c r="C640" i="1"/>
  <c r="H639" i="1" l="1"/>
  <c r="G639" i="1"/>
  <c r="J3" i="9"/>
  <c r="H640" i="1"/>
  <c r="G640" i="1"/>
  <c r="G274" i="9" l="1"/>
  <c r="M272" i="9"/>
  <c r="L272" i="9"/>
  <c r="H274" i="9"/>
  <c r="H18" i="9"/>
  <c r="G18" i="9"/>
  <c r="G17" i="9"/>
  <c r="K7" i="9"/>
  <c r="J12" i="9"/>
  <c r="J17" i="9"/>
  <c r="I6" i="9"/>
  <c r="K12" i="9"/>
  <c r="I7" i="9"/>
  <c r="G15" i="9"/>
  <c r="J7" i="9"/>
  <c r="I12" i="9"/>
  <c r="J8" i="9"/>
  <c r="K8" i="9"/>
  <c r="K13" i="9"/>
  <c r="I8" i="9"/>
  <c r="L15" i="9"/>
  <c r="J13" i="9"/>
  <c r="J9" i="9"/>
  <c r="K5" i="9"/>
  <c r="G16" i="9"/>
  <c r="L16" i="9"/>
  <c r="K9" i="9"/>
  <c r="J10" i="9"/>
  <c r="H17" i="9"/>
  <c r="H15" i="9"/>
  <c r="I9" i="9"/>
  <c r="M15" i="9"/>
  <c r="M16" i="9"/>
  <c r="I5" i="9"/>
  <c r="K11" i="9"/>
  <c r="H16" i="9"/>
  <c r="J5" i="9"/>
  <c r="J6" i="9"/>
  <c r="I11" i="9"/>
  <c r="K6" i="9"/>
  <c r="J11" i="9"/>
  <c r="I17" i="9"/>
  <c r="I13" i="9"/>
  <c r="K10" i="9"/>
  <c r="E18" i="9" l="1"/>
  <c r="B18" i="9" s="1"/>
  <c r="F16" i="9"/>
  <c r="E9" i="9"/>
  <c r="B9" i="9" s="1"/>
  <c r="E12" i="9"/>
  <c r="B12" i="9" s="1"/>
  <c r="E13" i="9"/>
  <c r="B13" i="9" s="1"/>
  <c r="E11" i="9"/>
  <c r="B11" i="9" s="1"/>
  <c r="F272" i="9"/>
  <c r="B272" i="9" s="1"/>
  <c r="E5" i="9"/>
  <c r="B5" i="9" s="1"/>
  <c r="E274" i="9"/>
  <c r="E20" i="9" s="1"/>
  <c r="I7" i="3" s="1"/>
  <c r="E10" i="9"/>
  <c r="B10" i="9" s="1"/>
  <c r="E8" i="9"/>
  <c r="B8" i="9" s="1"/>
  <c r="E6" i="9"/>
  <c r="B6" i="9" s="1"/>
  <c r="E17" i="9"/>
  <c r="B17" i="9" s="1"/>
  <c r="E15" i="9"/>
  <c r="E16" i="9"/>
  <c r="F15" i="9"/>
  <c r="E7" i="9"/>
  <c r="B7" i="9" s="1"/>
  <c r="B16" i="9" l="1"/>
  <c r="F14" i="9"/>
  <c r="F20" i="9"/>
  <c r="B274"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<sst xmlns="http://schemas.openxmlformats.org/spreadsheetml/2006/main" count="4374" uniqueCount="3426">
  <si>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</si>
  <si>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</si>
  <si>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</si>
  <si>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</si>
  <si>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</si>
  <si>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</si>
  <si>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</si>
  <si>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</si>
  <si>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</si>
  <si>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</si>
  <si>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</si>
  <si>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</si>
  <si>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</si>
  <si>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</si>
  <si>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</si>
  <si>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</si>
  <si>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</si>
  <si>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</si>
  <si>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</si>
  <si>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</si>
  <si>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</si>
  <si>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</si>
  <si>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</si>
  <si>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</si>
  <si>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</si>
  <si>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</si>
  <si>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</si>
  <si>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</si>
  <si>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</si>
  <si>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</si>
  <si>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</si>
  <si>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SPECIJALNA BOLNICA ZA MEDICINSKU REHABILITACIJU KRAPINSKE TOPLICE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</si>
  <si>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</si>
  <si>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</si>
  <si>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</si>
  <si>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</si>
  <si>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</si>
  <si>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</si>
  <si>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</si>
  <si>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</si>
  <si>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</si>
  <si>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</si>
  <si>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</si>
  <si>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</si>
  <si>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</si>
  <si>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</si>
  <si>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</si>
  <si>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</si>
  <si>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</si>
  <si>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40711 - SPECIJALNA BOLNICA ZA MEDICINSKU REHABILITACIJU KRAPINSKE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</si>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</sst>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33108131.670000002</v>
      </c>
      <c r="D2" s="6">
        <f>'PR-RAS'!E6</f>
        <v>37852853.329999998</v>
      </c>
      <c r="E2" s="6">
        <v>0</v>
      </c>
      <c r="F2" s="6">
        <v>0</v>
      </c>
      <c r="G2" s="7">
        <f t="shared" ref="G2:G264" si="0">(B2/1000)*(C2*1+D2*2)</f>
        <v>108813.83833</v>
      </c>
      <c r="H2" s="7">
        <f t="shared" ref="H2:H264" si="1">ABS(C2-ROUND(C2,0))+ABS(D2-ROUND(D2,0))</f>
        <v>0.65999999642372131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7313443.9600000009</v>
      </c>
      <c r="D46" s="1">
        <f>'PR-RAS'!E50</f>
        <v>10142140.9</v>
      </c>
      <c r="E46" s="1">
        <v>0</v>
      </c>
      <c r="F46" s="1">
        <v>0</v>
      </c>
      <c r="G46" s="2">
        <f t="shared" si="0"/>
        <v>1241897.6592000001</v>
      </c>
      <c r="H46" s="2">
        <f t="shared" si="1"/>
        <v>0.1399999987334013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900741.55</v>
      </c>
      <c r="D58" s="1">
        <f>'PR-RAS'!E62</f>
        <v>721569.04</v>
      </c>
      <c r="E58" s="1">
        <v>0</v>
      </c>
      <c r="F58" s="1">
        <v>0</v>
      </c>
      <c r="G58" s="2">
        <f t="shared" si="0"/>
        <v>133601.13891000001</v>
      </c>
      <c r="H58" s="2">
        <f t="shared" si="1"/>
        <v>0.48999999999068677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900741.55</v>
      </c>
      <c r="D59" s="1">
        <f>'PR-RAS'!E63</f>
        <v>721569.04</v>
      </c>
      <c r="E59" s="1">
        <v>0</v>
      </c>
      <c r="F59" s="1">
        <v>0</v>
      </c>
      <c r="G59" s="2">
        <f t="shared" si="0"/>
        <v>135945.01853999999</v>
      </c>
      <c r="H59" s="2">
        <f t="shared" si="1"/>
        <v>0.48999999999068677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1166555.44</v>
      </c>
      <c r="D64" s="1">
        <f>'PR-RAS'!E68</f>
        <v>1472399.5</v>
      </c>
      <c r="E64" s="1">
        <v>0</v>
      </c>
      <c r="F64" s="1">
        <v>0</v>
      </c>
      <c r="G64" s="2">
        <f t="shared" si="0"/>
        <v>259015.32972000001</v>
      </c>
      <c r="H64" s="2">
        <f t="shared" si="1"/>
        <v>0.93999999994412065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972055.6</v>
      </c>
      <c r="D65" s="1">
        <f>'PR-RAS'!E69</f>
        <v>203367.95</v>
      </c>
      <c r="E65" s="1">
        <v>0</v>
      </c>
      <c r="F65" s="1">
        <v>0</v>
      </c>
      <c r="G65" s="2">
        <f t="shared" si="0"/>
        <v>88242.656000000003</v>
      </c>
      <c r="H65" s="2">
        <f t="shared" si="1"/>
        <v>0.45000000001164153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194499.84</v>
      </c>
      <c r="D66" s="1">
        <f>'PR-RAS'!E70</f>
        <v>1269031.55</v>
      </c>
      <c r="E66" s="1">
        <v>0</v>
      </c>
      <c r="F66" s="1">
        <v>0</v>
      </c>
      <c r="G66" s="2">
        <f t="shared" si="0"/>
        <v>177616.59109999999</v>
      </c>
      <c r="H66" s="2">
        <f t="shared" si="1"/>
        <v>0.60999999995692633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5246146.9700000007</v>
      </c>
      <c r="D70" s="1">
        <f>'PR-RAS'!E74</f>
        <v>7948172.3600000003</v>
      </c>
      <c r="E70" s="1">
        <v>0</v>
      </c>
      <c r="F70" s="1">
        <v>0</v>
      </c>
      <c r="G70" s="2">
        <f t="shared" si="0"/>
        <v>1458831.9266100002</v>
      </c>
      <c r="H70" s="2">
        <f t="shared" si="1"/>
        <v>0.38999999966472387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1093657.33</v>
      </c>
      <c r="D71" s="1">
        <f>'PR-RAS'!E75</f>
        <v>201059.73</v>
      </c>
      <c r="E71" s="1">
        <v>0</v>
      </c>
      <c r="F71" s="1">
        <v>0</v>
      </c>
      <c r="G71" s="2">
        <f t="shared" si="0"/>
        <v>104704.37530000001</v>
      </c>
      <c r="H71" s="2">
        <f t="shared" si="1"/>
        <v>0.60000000006402843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4152489.64</v>
      </c>
      <c r="D72" s="1">
        <f>'PR-RAS'!E76</f>
        <v>7747112.6299999999</v>
      </c>
      <c r="E72" s="1">
        <v>0</v>
      </c>
      <c r="F72" s="1">
        <v>0</v>
      </c>
      <c r="G72" s="2">
        <f t="shared" si="0"/>
        <v>1394916.7578999999</v>
      </c>
      <c r="H72" s="2">
        <f t="shared" si="1"/>
        <v>0.72999999998137355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765.75</v>
      </c>
      <c r="D78" s="1">
        <f>'PR-RAS'!E82</f>
        <v>741.68</v>
      </c>
      <c r="E78" s="1">
        <v>0</v>
      </c>
      <c r="F78" s="1">
        <v>0</v>
      </c>
      <c r="G78" s="2">
        <f t="shared" si="0"/>
        <v>173.18146999999996</v>
      </c>
      <c r="H78" s="2">
        <f t="shared" si="1"/>
        <v>0.57000000000005002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765.75</v>
      </c>
      <c r="D79" s="1">
        <f>'PR-RAS'!E83</f>
        <v>741.68</v>
      </c>
      <c r="E79" s="1">
        <v>0</v>
      </c>
      <c r="F79" s="1">
        <v>0</v>
      </c>
      <c r="G79" s="2">
        <f t="shared" si="0"/>
        <v>175.43057999999996</v>
      </c>
      <c r="H79" s="2">
        <f t="shared" si="1"/>
        <v>0.57000000000005002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765.75</v>
      </c>
      <c r="D81" s="1">
        <f>'PR-RAS'!E85</f>
        <v>741.68</v>
      </c>
      <c r="E81" s="1">
        <v>0</v>
      </c>
      <c r="F81" s="1">
        <v>0</v>
      </c>
      <c r="G81" s="2">
        <f t="shared" si="0"/>
        <v>179.92879999999997</v>
      </c>
      <c r="H81" s="2">
        <f t="shared" si="1"/>
        <v>0.57000000000005002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2346577.29</v>
      </c>
      <c r="D102" s="1">
        <f>'PR-RAS'!E106</f>
        <v>3714966.78</v>
      </c>
      <c r="E102" s="1">
        <v>0</v>
      </c>
      <c r="F102" s="1">
        <v>0</v>
      </c>
      <c r="G102" s="2">
        <f t="shared" si="0"/>
        <v>987427.59585000004</v>
      </c>
      <c r="H102" s="2">
        <f t="shared" si="1"/>
        <v>0.51000000024214387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2346577.29</v>
      </c>
      <c r="D108" s="1">
        <f>'PR-RAS'!E112</f>
        <v>3714966.78</v>
      </c>
      <c r="E108" s="1">
        <v>0</v>
      </c>
      <c r="F108" s="1">
        <v>0</v>
      </c>
      <c r="G108" s="2">
        <f t="shared" si="0"/>
        <v>1046086.6609499999</v>
      </c>
      <c r="H108" s="2">
        <f t="shared" si="1"/>
        <v>0.51000000024214387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2346577.29</v>
      </c>
      <c r="D113" s="1">
        <f>'PR-RAS'!E117</f>
        <v>3714966.78</v>
      </c>
      <c r="E113" s="1">
        <v>0</v>
      </c>
      <c r="F113" s="1">
        <v>0</v>
      </c>
      <c r="G113" s="2">
        <f t="shared" si="0"/>
        <v>1094969.2152</v>
      </c>
      <c r="H113" s="2">
        <f t="shared" si="1"/>
        <v>0.51000000024214387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3175917.0100000002</v>
      </c>
      <c r="D120" s="1">
        <f>'PR-RAS'!E124</f>
        <v>3741630.06</v>
      </c>
      <c r="E120" s="1">
        <v>0</v>
      </c>
      <c r="F120" s="1">
        <v>0</v>
      </c>
      <c r="G120" s="2">
        <f t="shared" si="0"/>
        <v>1268442.0784700001</v>
      </c>
      <c r="H120" s="2">
        <f t="shared" si="1"/>
        <v>7.0000000298023224E-2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3120283.1300000004</v>
      </c>
      <c r="D121" s="1">
        <f>'PR-RAS'!E125</f>
        <v>3718611.56</v>
      </c>
      <c r="E121" s="1">
        <v>0</v>
      </c>
      <c r="F121" s="1">
        <v>0</v>
      </c>
      <c r="G121" s="2">
        <f t="shared" si="0"/>
        <v>1266900.75</v>
      </c>
      <c r="H121" s="2">
        <f t="shared" si="1"/>
        <v>0.57000000029802322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91860.7</v>
      </c>
      <c r="D122" s="1">
        <f>'PR-RAS'!E126</f>
        <v>151610.44</v>
      </c>
      <c r="E122" s="1">
        <v>0</v>
      </c>
      <c r="F122" s="1">
        <v>0</v>
      </c>
      <c r="G122" s="2">
        <f t="shared" si="0"/>
        <v>47804.871180000002</v>
      </c>
      <c r="H122" s="2">
        <f t="shared" si="1"/>
        <v>0.74000000000523869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3028422.43</v>
      </c>
      <c r="D123" s="1">
        <f>'PR-RAS'!E127</f>
        <v>3567001.12</v>
      </c>
      <c r="E123" s="1">
        <v>0</v>
      </c>
      <c r="F123" s="1">
        <v>0</v>
      </c>
      <c r="G123" s="2">
        <f t="shared" si="0"/>
        <v>1239815.8097399999</v>
      </c>
      <c r="H123" s="2">
        <f t="shared" si="1"/>
        <v>0.55000000027939677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55633.88</v>
      </c>
      <c r="D124" s="1">
        <f>'PR-RAS'!E128</f>
        <v>23018.5</v>
      </c>
      <c r="E124" s="1">
        <v>0</v>
      </c>
      <c r="F124" s="1">
        <v>0</v>
      </c>
      <c r="G124" s="2">
        <f t="shared" si="0"/>
        <v>12505.518240000001</v>
      </c>
      <c r="H124" s="2">
        <f t="shared" si="1"/>
        <v>0.62000000000261934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50856.92</v>
      </c>
      <c r="D125" s="1">
        <f>'PR-RAS'!E129</f>
        <v>13128.9</v>
      </c>
      <c r="E125" s="1">
        <v>0</v>
      </c>
      <c r="F125" s="1">
        <v>0</v>
      </c>
      <c r="G125" s="2">
        <f t="shared" si="0"/>
        <v>9562.2252800000006</v>
      </c>
      <c r="H125" s="2">
        <f t="shared" si="1"/>
        <v>0.18000000000211003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4776.96</v>
      </c>
      <c r="D126" s="1">
        <f>'PR-RAS'!E130</f>
        <v>9889.6</v>
      </c>
      <c r="E126" s="1">
        <v>0</v>
      </c>
      <c r="F126" s="1">
        <v>0</v>
      </c>
      <c r="G126" s="2">
        <f t="shared" si="0"/>
        <v>3069.52</v>
      </c>
      <c r="H126" s="2">
        <f t="shared" si="1"/>
        <v>0.43999999999959982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20263840.91</v>
      </c>
      <c r="D129" s="1">
        <f>'PR-RAS'!E133</f>
        <v>20216822.100000001</v>
      </c>
      <c r="E129" s="1">
        <v>0</v>
      </c>
      <c r="F129" s="1">
        <v>0</v>
      </c>
      <c r="G129" s="2">
        <f t="shared" si="0"/>
        <v>7769278.0940800002</v>
      </c>
      <c r="H129" s="2">
        <f t="shared" si="1"/>
        <v>0.19000000134110451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4110349.99</v>
      </c>
      <c r="D130" s="1">
        <f>'PR-RAS'!E134</f>
        <v>1056117.08</v>
      </c>
      <c r="E130" s="1">
        <v>0</v>
      </c>
      <c r="F130" s="1">
        <v>0</v>
      </c>
      <c r="G130" s="2">
        <f t="shared" si="0"/>
        <v>802713.35535000009</v>
      </c>
      <c r="H130" s="2">
        <f t="shared" si="1"/>
        <v>8.9999999850988388E-2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377752.1</v>
      </c>
      <c r="D131" s="1">
        <f>'PR-RAS'!E135</f>
        <v>195750.95</v>
      </c>
      <c r="E131" s="1">
        <v>0</v>
      </c>
      <c r="F131" s="1">
        <v>0</v>
      </c>
      <c r="G131" s="2">
        <f t="shared" si="0"/>
        <v>100003.02</v>
      </c>
      <c r="H131" s="2">
        <f t="shared" si="1"/>
        <v>0.1499999999650754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3632692.39</v>
      </c>
      <c r="D132" s="1">
        <f>'PR-RAS'!E136</f>
        <v>860366.13</v>
      </c>
      <c r="E132" s="1">
        <v>0</v>
      </c>
      <c r="F132" s="1">
        <v>0</v>
      </c>
      <c r="G132" s="2">
        <f t="shared" si="0"/>
        <v>701298.62915000005</v>
      </c>
      <c r="H132" s="2">
        <f t="shared" si="1"/>
        <v>0.52000000013504177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99905.5</v>
      </c>
      <c r="D133" s="1">
        <f>'PR-RAS'!E137</f>
        <v>0</v>
      </c>
      <c r="E133" s="1">
        <v>0</v>
      </c>
      <c r="F133" s="1">
        <v>0</v>
      </c>
      <c r="G133" s="2">
        <f t="shared" si="0"/>
        <v>13187.526</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16153490.92</v>
      </c>
      <c r="D134" s="1">
        <f>'PR-RAS'!E138</f>
        <v>19160705.02</v>
      </c>
      <c r="E134" s="1">
        <v>0</v>
      </c>
      <c r="F134" s="1">
        <v>0</v>
      </c>
      <c r="G134" s="2">
        <f t="shared" si="0"/>
        <v>7245161.8276800001</v>
      </c>
      <c r="H134" s="2">
        <f t="shared" si="1"/>
        <v>9.999999962747097E-2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7586.75</v>
      </c>
      <c r="D135" s="1">
        <f>'PR-RAS'!E139</f>
        <v>36551.81</v>
      </c>
      <c r="E135" s="1">
        <v>0</v>
      </c>
      <c r="F135" s="1">
        <v>0</v>
      </c>
      <c r="G135" s="2">
        <f t="shared" si="0"/>
        <v>10812.50958</v>
      </c>
      <c r="H135" s="2">
        <f t="shared" si="1"/>
        <v>0.44000000000232831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7586.75</v>
      </c>
      <c r="D146" s="1">
        <f>'PR-RAS'!E150</f>
        <v>36551.81</v>
      </c>
      <c r="E146" s="1">
        <v>0</v>
      </c>
      <c r="F146" s="1">
        <v>0</v>
      </c>
      <c r="G146" s="2">
        <f t="shared" si="0"/>
        <v>11700.103649999999</v>
      </c>
      <c r="H146" s="2">
        <f t="shared" si="1"/>
        <v>0.44000000000232831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24545840.799999997</v>
      </c>
      <c r="D147" s="1">
        <f>'PR-RAS'!E151</f>
        <v>32151912.319999997</v>
      </c>
      <c r="E147" s="1">
        <v>0</v>
      </c>
      <c r="F147" s="1">
        <v>0</v>
      </c>
      <c r="G147" s="2">
        <f t="shared" si="0"/>
        <v>12972051.154239999</v>
      </c>
      <c r="H147" s="2">
        <f t="shared" si="1"/>
        <v>0.51999999955296516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18219898.879999999</v>
      </c>
      <c r="D148" s="1">
        <f>'PR-RAS'!E152</f>
        <v>23684112.329999998</v>
      </c>
      <c r="E148" s="1">
        <v>0</v>
      </c>
      <c r="F148" s="1">
        <v>0</v>
      </c>
      <c r="G148" s="2">
        <f t="shared" si="0"/>
        <v>9641454.1603799984</v>
      </c>
      <c r="H148" s="2">
        <f t="shared" si="1"/>
        <v>0.44999999925494194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15206078.449999999</v>
      </c>
      <c r="D149" s="1">
        <f>'PR-RAS'!E153</f>
        <v>19876487.75</v>
      </c>
      <c r="E149" s="1">
        <v>0</v>
      </c>
      <c r="F149" s="1">
        <v>0</v>
      </c>
      <c r="G149" s="2">
        <f t="shared" si="0"/>
        <v>8133939.9846000001</v>
      </c>
      <c r="H149" s="2">
        <f t="shared" si="1"/>
        <v>0.69999999925494194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13179581.869999999</v>
      </c>
      <c r="D150" s="1">
        <f>'PR-RAS'!E154</f>
        <v>18625026.190000001</v>
      </c>
      <c r="E150" s="1">
        <v>0</v>
      </c>
      <c r="F150" s="1">
        <v>0</v>
      </c>
      <c r="G150" s="2">
        <f t="shared" si="0"/>
        <v>7514015.5032500001</v>
      </c>
      <c r="H150" s="2">
        <f t="shared" si="1"/>
        <v>0.32000000216066837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585818.17000000004</v>
      </c>
      <c r="D152" s="1">
        <f>'PR-RAS'!E156</f>
        <v>1000269.74</v>
      </c>
      <c r="E152" s="1">
        <v>0</v>
      </c>
      <c r="F152" s="1">
        <v>0</v>
      </c>
      <c r="G152" s="2">
        <f t="shared" si="0"/>
        <v>390540.00514999998</v>
      </c>
      <c r="H152" s="2">
        <f t="shared" si="1"/>
        <v>0.43000000005122274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1440678.41</v>
      </c>
      <c r="D153" s="1">
        <f>'PR-RAS'!E157</f>
        <v>251191.82</v>
      </c>
      <c r="E153" s="1">
        <v>0</v>
      </c>
      <c r="F153" s="1">
        <v>0</v>
      </c>
      <c r="G153" s="2">
        <f t="shared" si="0"/>
        <v>295345.43159999995</v>
      </c>
      <c r="H153" s="2">
        <f t="shared" si="1"/>
        <v>0.58999999990919605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746203.15</v>
      </c>
      <c r="D154" s="1">
        <f>'PR-RAS'!E158</f>
        <v>824520.74</v>
      </c>
      <c r="E154" s="1">
        <v>0</v>
      </c>
      <c r="F154" s="1">
        <v>0</v>
      </c>
      <c r="G154" s="2">
        <f t="shared" si="0"/>
        <v>366472.42838999996</v>
      </c>
      <c r="H154" s="2">
        <f t="shared" si="1"/>
        <v>0.41000000003259629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2267617.2800000003</v>
      </c>
      <c r="D155" s="1">
        <f>'PR-RAS'!E159</f>
        <v>2983103.84</v>
      </c>
      <c r="E155" s="1">
        <v>0</v>
      </c>
      <c r="F155" s="1">
        <v>0</v>
      </c>
      <c r="G155" s="2">
        <f t="shared" si="0"/>
        <v>1268009.0438399999</v>
      </c>
      <c r="H155" s="2">
        <f t="shared" si="1"/>
        <v>0.44000000040978193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2267498.37</v>
      </c>
      <c r="D157" s="1">
        <f>'PR-RAS'!E161</f>
        <v>2983103.84</v>
      </c>
      <c r="E157" s="1">
        <v>0</v>
      </c>
      <c r="F157" s="1">
        <v>0</v>
      </c>
      <c r="G157" s="2">
        <f t="shared" si="0"/>
        <v>1284458.1438</v>
      </c>
      <c r="H157" s="2">
        <f t="shared" si="1"/>
        <v>0.53000000026077032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118.91</v>
      </c>
      <c r="D158" s="1">
        <f>'PR-RAS'!E162</f>
        <v>0</v>
      </c>
      <c r="E158" s="1">
        <v>0</v>
      </c>
      <c r="F158" s="1">
        <v>0</v>
      </c>
      <c r="G158" s="2">
        <f t="shared" si="0"/>
        <v>18.668869999999998</v>
      </c>
      <c r="H158" s="2">
        <f t="shared" si="1"/>
        <v>9.0000000000003411E-2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6233697.9500000002</v>
      </c>
      <c r="D159" s="1">
        <f>'PR-RAS'!E163</f>
        <v>5193164.8699999992</v>
      </c>
      <c r="E159" s="1">
        <v>0</v>
      </c>
      <c r="F159" s="1">
        <v>0</v>
      </c>
      <c r="G159" s="2">
        <f t="shared" si="0"/>
        <v>2625964.3750199997</v>
      </c>
      <c r="H159" s="2">
        <f t="shared" si="1"/>
        <v>0.18000000063329935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542963.96000000008</v>
      </c>
      <c r="D160" s="1">
        <f>'PR-RAS'!E164</f>
        <v>550069.96</v>
      </c>
      <c r="E160" s="1">
        <v>0</v>
      </c>
      <c r="F160" s="1">
        <v>0</v>
      </c>
      <c r="G160" s="2">
        <f t="shared" si="0"/>
        <v>261253.51691999999</v>
      </c>
      <c r="H160" s="2">
        <f t="shared" si="1"/>
        <v>7.9999999958090484E-2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4535.8100000000004</v>
      </c>
      <c r="D161" s="1">
        <f>'PR-RAS'!E165</f>
        <v>7509.05</v>
      </c>
      <c r="E161" s="1">
        <v>0</v>
      </c>
      <c r="F161" s="1">
        <v>0</v>
      </c>
      <c r="G161" s="2">
        <f t="shared" si="0"/>
        <v>3128.6255999999998</v>
      </c>
      <c r="H161" s="2">
        <f t="shared" si="1"/>
        <v>0.23999999999978172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497960.75</v>
      </c>
      <c r="D162" s="1">
        <f>'PR-RAS'!E166</f>
        <v>488037.89</v>
      </c>
      <c r="E162" s="1">
        <v>0</v>
      </c>
      <c r="F162" s="1">
        <v>0</v>
      </c>
      <c r="G162" s="2">
        <f t="shared" si="0"/>
        <v>237319.88133</v>
      </c>
      <c r="H162" s="2">
        <f t="shared" si="1"/>
        <v>0.35999999998603016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40375</v>
      </c>
      <c r="D163" s="1">
        <f>'PR-RAS'!E167</f>
        <v>52749.52</v>
      </c>
      <c r="E163" s="1">
        <v>0</v>
      </c>
      <c r="F163" s="1">
        <v>0</v>
      </c>
      <c r="G163" s="2">
        <f t="shared" si="0"/>
        <v>23631.594479999996</v>
      </c>
      <c r="H163" s="2">
        <f t="shared" si="1"/>
        <v>0.48000000000320142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92.4</v>
      </c>
      <c r="D164" s="1">
        <f>'PR-RAS'!E168</f>
        <v>1773.5</v>
      </c>
      <c r="E164" s="1">
        <v>0</v>
      </c>
      <c r="F164" s="1">
        <v>0</v>
      </c>
      <c r="G164" s="2">
        <f t="shared" si="0"/>
        <v>593.22220000000004</v>
      </c>
      <c r="H164" s="2">
        <f t="shared" si="1"/>
        <v>0.90000000000000568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3692089.33</v>
      </c>
      <c r="D165" s="1">
        <f>'PR-RAS'!E169</f>
        <v>3372604.4399999995</v>
      </c>
      <c r="E165" s="1">
        <v>0</v>
      </c>
      <c r="F165" s="1">
        <v>0</v>
      </c>
      <c r="G165" s="2">
        <f t="shared" si="0"/>
        <v>1711716.9064399998</v>
      </c>
      <c r="H165" s="2">
        <f t="shared" si="1"/>
        <v>0.76999999955296516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327143.46000000002</v>
      </c>
      <c r="D166" s="1">
        <f>'PR-RAS'!E170</f>
        <v>324571.43</v>
      </c>
      <c r="E166" s="1">
        <v>0</v>
      </c>
      <c r="F166" s="1">
        <v>0</v>
      </c>
      <c r="G166" s="2">
        <f t="shared" si="0"/>
        <v>161087.24280000001</v>
      </c>
      <c r="H166" s="2">
        <f t="shared" si="1"/>
        <v>0.89000000001396984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2166898.21</v>
      </c>
      <c r="D167" s="1">
        <f>'PR-RAS'!E171</f>
        <v>2090761.45</v>
      </c>
      <c r="E167" s="1">
        <v>0</v>
      </c>
      <c r="F167" s="1">
        <v>0</v>
      </c>
      <c r="G167" s="2">
        <f t="shared" si="0"/>
        <v>1053837.90426</v>
      </c>
      <c r="H167" s="2">
        <f t="shared" si="1"/>
        <v>0.65999999991618097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1055587.1200000001</v>
      </c>
      <c r="D168" s="1">
        <f>'PR-RAS'!E172</f>
        <v>810413.82</v>
      </c>
      <c r="E168" s="1">
        <v>0</v>
      </c>
      <c r="F168" s="1">
        <v>0</v>
      </c>
      <c r="G168" s="2">
        <f t="shared" si="0"/>
        <v>446961.26491999999</v>
      </c>
      <c r="H168" s="2">
        <f t="shared" si="1"/>
        <v>0.30000000016298145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74350.039999999994</v>
      </c>
      <c r="D169" s="1">
        <f>'PR-RAS'!E173</f>
        <v>99049.34</v>
      </c>
      <c r="E169" s="1">
        <v>0</v>
      </c>
      <c r="F169" s="1">
        <v>0</v>
      </c>
      <c r="G169" s="2">
        <f t="shared" si="0"/>
        <v>45771.384959999996</v>
      </c>
      <c r="H169" s="2">
        <f t="shared" si="1"/>
        <v>0.3799999999901047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59639.32</v>
      </c>
      <c r="D170" s="1">
        <f>'PR-RAS'!E174</f>
        <v>44292.15</v>
      </c>
      <c r="E170" s="1">
        <v>0</v>
      </c>
      <c r="F170" s="1">
        <v>0</v>
      </c>
      <c r="G170" s="2">
        <f t="shared" si="0"/>
        <v>25049.79178</v>
      </c>
      <c r="H170" s="2">
        <f t="shared" si="1"/>
        <v>0.47000000000116415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8471.18</v>
      </c>
      <c r="D172" s="1">
        <f>'PR-RAS'!E176</f>
        <v>3516.25</v>
      </c>
      <c r="E172" s="1">
        <v>0</v>
      </c>
      <c r="F172" s="1">
        <v>0</v>
      </c>
      <c r="G172" s="2">
        <f t="shared" si="0"/>
        <v>2651.1292800000001</v>
      </c>
      <c r="H172" s="2">
        <f t="shared" si="1"/>
        <v>0.43000000000029104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1851636.65</v>
      </c>
      <c r="D173" s="1">
        <f>'PR-RAS'!E177</f>
        <v>1154600.04</v>
      </c>
      <c r="E173" s="1">
        <v>0</v>
      </c>
      <c r="F173" s="1">
        <v>0</v>
      </c>
      <c r="G173" s="2">
        <f t="shared" si="0"/>
        <v>715663.91755999997</v>
      </c>
      <c r="H173" s="2">
        <f t="shared" si="1"/>
        <v>0.39000000013038516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88812.72</v>
      </c>
      <c r="D174" s="1">
        <f>'PR-RAS'!E178</f>
        <v>101835.69</v>
      </c>
      <c r="E174" s="1">
        <v>0</v>
      </c>
      <c r="F174" s="1">
        <v>0</v>
      </c>
      <c r="G174" s="2">
        <f t="shared" si="0"/>
        <v>50599.749299999989</v>
      </c>
      <c r="H174" s="2">
        <f t="shared" si="1"/>
        <v>0.58999999999650754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1081944.46</v>
      </c>
      <c r="D175" s="1">
        <f>'PR-RAS'!E179</f>
        <v>263880.86</v>
      </c>
      <c r="E175" s="1">
        <v>0</v>
      </c>
      <c r="F175" s="1">
        <v>0</v>
      </c>
      <c r="G175" s="2">
        <f t="shared" si="0"/>
        <v>280088.87531999999</v>
      </c>
      <c r="H175" s="2">
        <f t="shared" si="1"/>
        <v>0.59999999997671694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7690.42</v>
      </c>
      <c r="D176" s="1">
        <f>'PR-RAS'!E180</f>
        <v>8181.78</v>
      </c>
      <c r="E176" s="1">
        <v>0</v>
      </c>
      <c r="F176" s="1">
        <v>0</v>
      </c>
      <c r="G176" s="2">
        <f t="shared" si="0"/>
        <v>4209.4465</v>
      </c>
      <c r="H176" s="2">
        <f t="shared" si="1"/>
        <v>0.64000000000032742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344829.86</v>
      </c>
      <c r="D177" s="1">
        <f>'PR-RAS'!E181</f>
        <v>398139.9</v>
      </c>
      <c r="E177" s="1">
        <v>0</v>
      </c>
      <c r="F177" s="1">
        <v>0</v>
      </c>
      <c r="G177" s="2">
        <f t="shared" si="0"/>
        <v>200835.30016000001</v>
      </c>
      <c r="H177" s="2">
        <f t="shared" si="1"/>
        <v>0.23999999999068677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76149.850000000006</v>
      </c>
      <c r="D178" s="1">
        <f>'PR-RAS'!E182</f>
        <v>39134.400000000001</v>
      </c>
      <c r="E178" s="1">
        <v>0</v>
      </c>
      <c r="F178" s="1">
        <v>0</v>
      </c>
      <c r="G178" s="2">
        <f t="shared" si="0"/>
        <v>27332.101050000001</v>
      </c>
      <c r="H178" s="2">
        <f t="shared" si="1"/>
        <v>0.54999999999563443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88535.39</v>
      </c>
      <c r="D179" s="1">
        <f>'PR-RAS'!E183</f>
        <v>137424.78</v>
      </c>
      <c r="E179" s="1">
        <v>0</v>
      </c>
      <c r="F179" s="1">
        <v>0</v>
      </c>
      <c r="G179" s="2">
        <f t="shared" si="0"/>
        <v>64682.521099999998</v>
      </c>
      <c r="H179" s="2">
        <f t="shared" si="1"/>
        <v>0.61000000000058208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47877.42</v>
      </c>
      <c r="D180" s="1">
        <f>'PR-RAS'!E184</f>
        <v>51931.1</v>
      </c>
      <c r="E180" s="1">
        <v>0</v>
      </c>
      <c r="F180" s="1">
        <v>0</v>
      </c>
      <c r="G180" s="2">
        <f t="shared" si="0"/>
        <v>27161.391979999997</v>
      </c>
      <c r="H180" s="2">
        <f t="shared" si="1"/>
        <v>0.51999999999679858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108627.83</v>
      </c>
      <c r="D181" s="1">
        <f>'PR-RAS'!E185</f>
        <v>135426.29999999999</v>
      </c>
      <c r="E181" s="1">
        <v>0</v>
      </c>
      <c r="F181" s="1">
        <v>0</v>
      </c>
      <c r="G181" s="2">
        <f t="shared" si="0"/>
        <v>68306.477400000003</v>
      </c>
      <c r="H181" s="2">
        <f t="shared" si="1"/>
        <v>0.46999999998661224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7168.7</v>
      </c>
      <c r="D182" s="1">
        <f>'PR-RAS'!E186</f>
        <v>18645.23</v>
      </c>
      <c r="E182" s="1">
        <v>0</v>
      </c>
      <c r="F182" s="1">
        <v>0</v>
      </c>
      <c r="G182" s="2">
        <f t="shared" si="0"/>
        <v>8047.1079599999994</v>
      </c>
      <c r="H182" s="2">
        <f t="shared" si="1"/>
        <v>0.52999999999974534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2105.36</v>
      </c>
      <c r="D183" s="1">
        <f>'PR-RAS'!E187</f>
        <v>5807.06</v>
      </c>
      <c r="E183" s="1">
        <v>0</v>
      </c>
      <c r="F183" s="1">
        <v>0</v>
      </c>
      <c r="G183" s="2">
        <f t="shared" si="0"/>
        <v>2496.9453600000002</v>
      </c>
      <c r="H183" s="2">
        <f t="shared" si="1"/>
        <v>0.42000000000052751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144902.65</v>
      </c>
      <c r="D184" s="1">
        <f>'PR-RAS'!E188</f>
        <v>110083.37</v>
      </c>
      <c r="E184" s="1">
        <v>0</v>
      </c>
      <c r="F184" s="1">
        <v>0</v>
      </c>
      <c r="G184" s="2">
        <f t="shared" si="0"/>
        <v>66807.698369999998</v>
      </c>
      <c r="H184" s="2">
        <f t="shared" si="1"/>
        <v>0.72000000000116415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11380.02</v>
      </c>
      <c r="D185" s="1">
        <f>'PR-RAS'!E189</f>
        <v>11447.58</v>
      </c>
      <c r="E185" s="1">
        <v>0</v>
      </c>
      <c r="F185" s="1">
        <v>0</v>
      </c>
      <c r="G185" s="2">
        <f t="shared" si="0"/>
        <v>6306.6331199999995</v>
      </c>
      <c r="H185" s="2">
        <f t="shared" si="1"/>
        <v>0.44000000000050932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28453.69</v>
      </c>
      <c r="D186" s="1">
        <f>'PR-RAS'!E190</f>
        <v>27577.21</v>
      </c>
      <c r="E186" s="1">
        <v>0</v>
      </c>
      <c r="F186" s="1">
        <v>0</v>
      </c>
      <c r="G186" s="2">
        <f t="shared" si="0"/>
        <v>15467.50035</v>
      </c>
      <c r="H186" s="2">
        <f t="shared" si="1"/>
        <v>0.52000000000043656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2748.68</v>
      </c>
      <c r="D187" s="1">
        <f>'PR-RAS'!E191</f>
        <v>4054.97</v>
      </c>
      <c r="E187" s="1">
        <v>0</v>
      </c>
      <c r="F187" s="1">
        <v>0</v>
      </c>
      <c r="G187" s="2">
        <f t="shared" si="0"/>
        <v>2019.7033199999998</v>
      </c>
      <c r="H187" s="2">
        <f t="shared" si="1"/>
        <v>0.3500000000003638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4866.8</v>
      </c>
      <c r="D188" s="1">
        <f>'PR-RAS'!E192</f>
        <v>6841.82</v>
      </c>
      <c r="E188" s="1">
        <v>0</v>
      </c>
      <c r="F188" s="1">
        <v>0</v>
      </c>
      <c r="G188" s="2">
        <f t="shared" si="0"/>
        <v>3468.9322799999995</v>
      </c>
      <c r="H188" s="2">
        <f t="shared" si="1"/>
        <v>0.38000000000010914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15656.34</v>
      </c>
      <c r="D189" s="1">
        <f>'PR-RAS'!E193</f>
        <v>120.33</v>
      </c>
      <c r="E189" s="1">
        <v>0</v>
      </c>
      <c r="F189" s="1">
        <v>0</v>
      </c>
      <c r="G189" s="2">
        <f t="shared" si="0"/>
        <v>2988.636</v>
      </c>
      <c r="H189" s="2">
        <f t="shared" si="1"/>
        <v>0.67000000000014381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5420.33</v>
      </c>
      <c r="D190" s="1">
        <f>'PR-RAS'!E194</f>
        <v>5476.15</v>
      </c>
      <c r="E190" s="1">
        <v>0</v>
      </c>
      <c r="F190" s="1">
        <v>0</v>
      </c>
      <c r="G190" s="2">
        <f t="shared" si="0"/>
        <v>3094.4270699999997</v>
      </c>
      <c r="H190" s="2">
        <f t="shared" si="1"/>
        <v>0.47999999999956344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76376.789999999994</v>
      </c>
      <c r="D191" s="1">
        <f>'PR-RAS'!E195</f>
        <v>54565.31</v>
      </c>
      <c r="E191" s="1">
        <v>0</v>
      </c>
      <c r="F191" s="1">
        <v>0</v>
      </c>
      <c r="G191" s="2">
        <f t="shared" si="0"/>
        <v>35246.407899999998</v>
      </c>
      <c r="H191" s="2">
        <f t="shared" si="1"/>
        <v>0.52000000000407454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92043.97</v>
      </c>
      <c r="D192" s="1">
        <f>'PR-RAS'!E196</f>
        <v>88496.320000000007</v>
      </c>
      <c r="E192" s="1">
        <v>0</v>
      </c>
      <c r="F192" s="1">
        <v>0</v>
      </c>
      <c r="G192" s="2">
        <f t="shared" si="0"/>
        <v>51385.992509999996</v>
      </c>
      <c r="H192" s="2">
        <f t="shared" si="1"/>
        <v>0.35000000000582077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1002.42</v>
      </c>
      <c r="D198" s="1">
        <f>'PR-RAS'!E202</f>
        <v>0</v>
      </c>
      <c r="E198" s="1">
        <v>0</v>
      </c>
      <c r="F198" s="1">
        <v>0</v>
      </c>
      <c r="G198" s="2">
        <f t="shared" si="0"/>
        <v>197.47674000000001</v>
      </c>
      <c r="H198" s="2">
        <f t="shared" si="1"/>
        <v>0.41999999999995907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1002.42</v>
      </c>
      <c r="D201" s="1">
        <f>'PR-RAS'!E205</f>
        <v>0</v>
      </c>
      <c r="E201" s="1">
        <v>0</v>
      </c>
      <c r="F201" s="1">
        <v>0</v>
      </c>
      <c r="G201" s="2">
        <f t="shared" si="0"/>
        <v>200.48400000000001</v>
      </c>
      <c r="H201" s="2">
        <f t="shared" si="1"/>
        <v>0.41999999999995907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91041.55</v>
      </c>
      <c r="D206" s="1">
        <f>'PR-RAS'!E210</f>
        <v>88496.320000000007</v>
      </c>
      <c r="E206" s="1">
        <v>0</v>
      </c>
      <c r="F206" s="1">
        <v>0</v>
      </c>
      <c r="G206" s="2">
        <f t="shared" si="0"/>
        <v>54947.008949999996</v>
      </c>
      <c r="H206" s="2">
        <f t="shared" si="1"/>
        <v>0.77000000000407454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14610.92</v>
      </c>
      <c r="D207" s="1">
        <f>'PR-RAS'!E211</f>
        <v>16066.53</v>
      </c>
      <c r="E207" s="1">
        <v>0</v>
      </c>
      <c r="F207" s="1">
        <v>0</v>
      </c>
      <c r="G207" s="2">
        <f t="shared" si="0"/>
        <v>9629.2598799999996</v>
      </c>
      <c r="H207" s="2">
        <f t="shared" si="1"/>
        <v>0.5499999999992724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43</v>
      </c>
      <c r="D208" s="1">
        <f>'PR-RAS'!E212</f>
        <v>18</v>
      </c>
      <c r="E208" s="1">
        <v>0</v>
      </c>
      <c r="F208" s="1">
        <v>0</v>
      </c>
      <c r="G208" s="2">
        <f t="shared" si="0"/>
        <v>16.352999999999998</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57205.62</v>
      </c>
      <c r="D209" s="1">
        <f>'PR-RAS'!E213</f>
        <v>50730.15</v>
      </c>
      <c r="E209" s="1">
        <v>0</v>
      </c>
      <c r="F209" s="1">
        <v>0</v>
      </c>
      <c r="G209" s="2">
        <f t="shared" si="0"/>
        <v>33002.511360000004</v>
      </c>
      <c r="H209" s="2">
        <f t="shared" si="1"/>
        <v>0.52999999999883585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19182.009999999998</v>
      </c>
      <c r="D210" s="1">
        <f>'PR-RAS'!E214</f>
        <v>21681.64</v>
      </c>
      <c r="E210" s="1">
        <v>0</v>
      </c>
      <c r="F210" s="1">
        <v>0</v>
      </c>
      <c r="G210" s="2">
        <f t="shared" si="0"/>
        <v>13071.965609999997</v>
      </c>
      <c r="H210" s="2">
        <f t="shared" si="1"/>
        <v>0.36999999999898137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3184338.8</v>
      </c>
      <c r="E220" s="1">
        <v>0</v>
      </c>
      <c r="F220" s="1">
        <v>0</v>
      </c>
      <c r="G220" s="2">
        <f t="shared" si="0"/>
        <v>1394740.3943999999</v>
      </c>
      <c r="H220" s="2">
        <f t="shared" si="1"/>
        <v>0.20000000018626451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3184338.8</v>
      </c>
      <c r="E243" s="1">
        <v>0</v>
      </c>
      <c r="F243" s="1">
        <v>0</v>
      </c>
      <c r="G243" s="2">
        <f t="shared" si="0"/>
        <v>1541219.9791999999</v>
      </c>
      <c r="H243" s="2">
        <f t="shared" si="1"/>
        <v>0.20000000018626451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3184338.8</v>
      </c>
      <c r="E247" s="1">
        <v>0</v>
      </c>
      <c r="F247" s="1">
        <v>0</v>
      </c>
      <c r="G247" s="2">
        <f t="shared" si="0"/>
        <v>1566694.6895999999</v>
      </c>
      <c r="H247" s="2">
        <f t="shared" si="1"/>
        <v>0.20000000018626451</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200</v>
      </c>
      <c r="D259" s="1">
        <f>'PR-RAS'!E263</f>
        <v>1800</v>
      </c>
      <c r="E259" s="1">
        <v>0</v>
      </c>
      <c r="F259" s="1">
        <v>0</v>
      </c>
      <c r="G259" s="2">
        <f t="shared" si="0"/>
        <v>980.4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200</v>
      </c>
      <c r="D260" s="1">
        <f>'PR-RAS'!E264</f>
        <v>1800</v>
      </c>
      <c r="E260" s="1">
        <v>0</v>
      </c>
      <c r="F260" s="1">
        <v>0</v>
      </c>
      <c r="G260" s="2">
        <f t="shared" si="0"/>
        <v>984.2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200</v>
      </c>
      <c r="D261" s="1">
        <f>'PR-RAS'!E265</f>
        <v>1800</v>
      </c>
      <c r="E261" s="1">
        <v>0</v>
      </c>
      <c r="F261" s="1">
        <v>0</v>
      </c>
      <c r="G261" s="2">
        <f t="shared" si="0"/>
        <v>988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24545840.799999997</v>
      </c>
      <c r="D285" s="1">
        <f>'PR-RAS'!E289</f>
        <v>32151912.319999997</v>
      </c>
      <c r="E285" s="1">
        <v>0</v>
      </c>
      <c r="F285" s="1">
        <v>0</v>
      </c>
      <c r="G285" s="2">
        <f t="shared" si="8"/>
        <v>25233304.984959997</v>
      </c>
      <c r="H285" s="2">
        <f t="shared" si="9"/>
        <v>0.51999999955296516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8562290.8700000048</v>
      </c>
      <c r="D286" s="1">
        <f>'PR-RAS'!E290</f>
        <v>5700941.0100000016</v>
      </c>
      <c r="E286" s="1">
        <v>0</v>
      </c>
      <c r="F286" s="1">
        <v>0</v>
      </c>
      <c r="G286" s="2">
        <f t="shared" si="8"/>
        <v>5689789.2736500017</v>
      </c>
      <c r="H286" s="2">
        <f t="shared" si="9"/>
        <v>0.13999999687075615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12043075.27</v>
      </c>
      <c r="D289" s="1">
        <f>'PR-RAS'!E293</f>
        <v>11513161.01</v>
      </c>
      <c r="E289" s="1">
        <v>0</v>
      </c>
      <c r="F289" s="1">
        <v>0</v>
      </c>
      <c r="G289" s="2">
        <f t="shared" si="8"/>
        <v>10099986.419519998</v>
      </c>
      <c r="H289" s="2">
        <f t="shared" si="9"/>
        <v>0.27999999932944775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741405.7</v>
      </c>
      <c r="D290" s="1">
        <f>'PR-RAS'!E294</f>
        <v>777283.03</v>
      </c>
      <c r="E290" s="1">
        <v>0</v>
      </c>
      <c r="F290" s="1">
        <v>0</v>
      </c>
      <c r="G290" s="2">
        <f t="shared" si="8"/>
        <v>663535.83863999986</v>
      </c>
      <c r="H290" s="2">
        <f t="shared" si="9"/>
        <v>0.33000000007450581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231025.01</v>
      </c>
      <c r="D291" s="1">
        <f>'PR-RAS'!E295</f>
        <v>190943.58</v>
      </c>
      <c r="E291" s="1">
        <v>0</v>
      </c>
      <c r="F291" s="1">
        <v>0</v>
      </c>
      <c r="G291" s="2">
        <f t="shared" si="8"/>
        <v>177744.52929999997</v>
      </c>
      <c r="H291" s="2">
        <f t="shared" si="9"/>
        <v>0.43000000002211891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228570.73</v>
      </c>
      <c r="D292" s="1">
        <f>'PR-RAS'!E296</f>
        <v>233771.11</v>
      </c>
      <c r="E292" s="1">
        <v>0</v>
      </c>
      <c r="F292" s="1">
        <v>0</v>
      </c>
      <c r="G292" s="2">
        <f t="shared" si="8"/>
        <v>202568.86844999998</v>
      </c>
      <c r="H292" s="2">
        <f t="shared" si="9"/>
        <v>0.37999999997555278</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3166.48</v>
      </c>
      <c r="D293" s="1">
        <f>'PR-RAS'!E298</f>
        <v>1665.1899999999998</v>
      </c>
      <c r="E293" s="1">
        <v>0</v>
      </c>
      <c r="F293" s="1">
        <v>0</v>
      </c>
      <c r="G293" s="2">
        <f t="shared" si="8"/>
        <v>1897.0831199999998</v>
      </c>
      <c r="H293" s="2">
        <f t="shared" si="9"/>
        <v>0.66999999999984539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3166.48</v>
      </c>
      <c r="D306" s="1">
        <f>'PR-RAS'!E311</f>
        <v>1665.1899999999998</v>
      </c>
      <c r="E306" s="1">
        <v>0</v>
      </c>
      <c r="F306" s="1">
        <v>0</v>
      </c>
      <c r="G306" s="2">
        <f t="shared" si="8"/>
        <v>1981.5422999999998</v>
      </c>
      <c r="H306" s="2">
        <f t="shared" si="9"/>
        <v>0.66999999999984539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2166.48</v>
      </c>
      <c r="D307" s="1">
        <f>'PR-RAS'!E312</f>
        <v>1639.59</v>
      </c>
      <c r="E307" s="1">
        <v>0</v>
      </c>
      <c r="F307" s="1">
        <v>0</v>
      </c>
      <c r="G307" s="2">
        <f t="shared" si="8"/>
        <v>1666.3719599999999</v>
      </c>
      <c r="H307" s="2">
        <f t="shared" si="9"/>
        <v>0.89000000000010004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2166.48</v>
      </c>
      <c r="D308" s="1">
        <f>'PR-RAS'!E313</f>
        <v>1639.59</v>
      </c>
      <c r="E308" s="1">
        <v>0</v>
      </c>
      <c r="F308" s="1">
        <v>0</v>
      </c>
      <c r="G308" s="2">
        <f t="shared" si="8"/>
        <v>1671.81762</v>
      </c>
      <c r="H308" s="2">
        <f t="shared" si="9"/>
        <v>0.89000000000010004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1000</v>
      </c>
      <c r="D312" s="1">
        <f>'PR-RAS'!E317</f>
        <v>25.6</v>
      </c>
      <c r="E312" s="1">
        <v>0</v>
      </c>
      <c r="F312" s="1">
        <v>0</v>
      </c>
      <c r="G312" s="2">
        <f t="shared" si="8"/>
        <v>326.92320000000001</v>
      </c>
      <c r="H312" s="2">
        <f t="shared" si="9"/>
        <v>0.39999999999999858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1000</v>
      </c>
      <c r="D313" s="1">
        <f>'PR-RAS'!E318</f>
        <v>0</v>
      </c>
      <c r="E313" s="1">
        <v>0</v>
      </c>
      <c r="F313" s="1">
        <v>0</v>
      </c>
      <c r="G313" s="2">
        <f t="shared" si="8"/>
        <v>312</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25.6</v>
      </c>
      <c r="E316" s="1">
        <v>0</v>
      </c>
      <c r="F316" s="1">
        <v>0</v>
      </c>
      <c r="G316" s="2">
        <f t="shared" si="8"/>
        <v>16.128</v>
      </c>
      <c r="H316" s="2">
        <f t="shared" si="9"/>
        <v>0.39999999999999858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7918050.4199999999</v>
      </c>
      <c r="D345" s="1">
        <f>'PR-RAS'!E350</f>
        <v>3143412.34</v>
      </c>
      <c r="E345" s="1">
        <v>0</v>
      </c>
      <c r="F345" s="1">
        <v>0</v>
      </c>
      <c r="G345" s="2">
        <f t="shared" si="8"/>
        <v>4886477.0343999993</v>
      </c>
      <c r="H345" s="2">
        <f t="shared" si="9"/>
        <v>0.75999999977648258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9758.35</v>
      </c>
      <c r="D346" s="1">
        <f>'PR-RAS'!E351</f>
        <v>0</v>
      </c>
      <c r="E346" s="1">
        <v>0</v>
      </c>
      <c r="F346" s="1">
        <v>0</v>
      </c>
      <c r="G346" s="2">
        <f t="shared" si="8"/>
        <v>3366.6307499999998</v>
      </c>
      <c r="H346" s="2">
        <f t="shared" si="9"/>
        <v>0.3500000000003638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9758.35</v>
      </c>
      <c r="D351" s="1">
        <f>'PR-RAS'!E356</f>
        <v>0</v>
      </c>
      <c r="E351" s="1">
        <v>0</v>
      </c>
      <c r="F351" s="1">
        <v>0</v>
      </c>
      <c r="G351" s="2">
        <f t="shared" si="8"/>
        <v>3415.4225000000001</v>
      </c>
      <c r="H351" s="2">
        <f t="shared" si="9"/>
        <v>0.3500000000003638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9758.35</v>
      </c>
      <c r="D354" s="1">
        <f>'PR-RAS'!E359</f>
        <v>0</v>
      </c>
      <c r="E354" s="1">
        <v>0</v>
      </c>
      <c r="F354" s="1">
        <v>0</v>
      </c>
      <c r="G354" s="2">
        <f t="shared" si="8"/>
        <v>3444.6975499999999</v>
      </c>
      <c r="H354" s="2">
        <f t="shared" si="9"/>
        <v>0.3500000000003638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625148.54</v>
      </c>
      <c r="D358" s="1">
        <f>'PR-RAS'!E363</f>
        <v>680834.80999999994</v>
      </c>
      <c r="E358" s="1">
        <v>0</v>
      </c>
      <c r="F358" s="1">
        <v>0</v>
      </c>
      <c r="G358" s="2">
        <f t="shared" si="8"/>
        <v>709294.08311999997</v>
      </c>
      <c r="H358" s="2">
        <f t="shared" si="9"/>
        <v>0.65000000002328306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1000</v>
      </c>
      <c r="D359" s="1">
        <f>'PR-RAS'!E364</f>
        <v>1856.25</v>
      </c>
      <c r="E359" s="1">
        <v>0</v>
      </c>
      <c r="F359" s="1">
        <v>0</v>
      </c>
      <c r="G359" s="2">
        <f t="shared" si="8"/>
        <v>1687.0749999999998</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1000</v>
      </c>
      <c r="D361" s="1">
        <f>'PR-RAS'!E366</f>
        <v>1856.25</v>
      </c>
      <c r="E361" s="1">
        <v>0</v>
      </c>
      <c r="F361" s="1">
        <v>0</v>
      </c>
      <c r="G361" s="2">
        <f t="shared" si="8"/>
        <v>1696.5</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579760.24</v>
      </c>
      <c r="D364" s="1">
        <f>'PR-RAS'!E369</f>
        <v>674059.11</v>
      </c>
      <c r="E364" s="1">
        <v>0</v>
      </c>
      <c r="F364" s="1">
        <v>0</v>
      </c>
      <c r="G364" s="2">
        <f t="shared" si="8"/>
        <v>699819.88098000002</v>
      </c>
      <c r="H364" s="2">
        <f t="shared" si="9"/>
        <v>0.34999999997671694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75884.460000000006</v>
      </c>
      <c r="D365" s="1">
        <f>'PR-RAS'!E370</f>
        <v>35369.19</v>
      </c>
      <c r="E365" s="1">
        <v>0</v>
      </c>
      <c r="F365" s="1">
        <v>0</v>
      </c>
      <c r="G365" s="2">
        <f t="shared" si="8"/>
        <v>53370.713760000006</v>
      </c>
      <c r="H365" s="2">
        <f t="shared" si="9"/>
        <v>0.65000000000873115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625.4</v>
      </c>
      <c r="D366" s="1">
        <f>'PR-RAS'!E371</f>
        <v>1335.87</v>
      </c>
      <c r="E366" s="1">
        <v>0</v>
      </c>
      <c r="F366" s="1">
        <v>0</v>
      </c>
      <c r="G366" s="2">
        <f t="shared" si="8"/>
        <v>1203.4560999999999</v>
      </c>
      <c r="H366" s="2">
        <f t="shared" si="9"/>
        <v>0.5300000000000864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2316.64</v>
      </c>
      <c r="D367" s="1">
        <f>'PR-RAS'!E372</f>
        <v>3074.57</v>
      </c>
      <c r="E367" s="1">
        <v>0</v>
      </c>
      <c r="F367" s="1">
        <v>0</v>
      </c>
      <c r="G367" s="2">
        <f t="shared" si="8"/>
        <v>3098.4754800000001</v>
      </c>
      <c r="H367" s="2">
        <f t="shared" si="9"/>
        <v>0.78999999999996362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149602.42000000001</v>
      </c>
      <c r="D368" s="1">
        <f>'PR-RAS'!E373</f>
        <v>455143.38</v>
      </c>
      <c r="E368" s="1">
        <v>0</v>
      </c>
      <c r="F368" s="1">
        <v>0</v>
      </c>
      <c r="G368" s="2">
        <f t="shared" si="8"/>
        <v>388979.32905999996</v>
      </c>
      <c r="H368" s="2">
        <f t="shared" si="9"/>
        <v>0.8000000000174623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351331.32</v>
      </c>
      <c r="D371" s="1">
        <f>'PR-RAS'!E376</f>
        <v>179136.1</v>
      </c>
      <c r="E371" s="1">
        <v>0</v>
      </c>
      <c r="F371" s="1">
        <v>0</v>
      </c>
      <c r="G371" s="2">
        <f t="shared" si="8"/>
        <v>262553.30239999999</v>
      </c>
      <c r="H371" s="2">
        <f t="shared" si="9"/>
        <v>0.42000000001280569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130</v>
      </c>
      <c r="E378" s="1">
        <v>0</v>
      </c>
      <c r="F378" s="1">
        <v>0</v>
      </c>
      <c r="G378" s="2">
        <f t="shared" si="8"/>
        <v>98.02</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130</v>
      </c>
      <c r="E379" s="1">
        <v>0</v>
      </c>
      <c r="F379" s="1">
        <v>0</v>
      </c>
      <c r="G379" s="2">
        <f t="shared" si="8"/>
        <v>98.28</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44388.3</v>
      </c>
      <c r="D386" s="1">
        <f>'PR-RAS'!E391</f>
        <v>4789.45</v>
      </c>
      <c r="E386" s="1">
        <v>0</v>
      </c>
      <c r="F386" s="1">
        <v>0</v>
      </c>
      <c r="G386" s="2">
        <f t="shared" si="8"/>
        <v>20777.372000000003</v>
      </c>
      <c r="H386" s="2">
        <f t="shared" si="9"/>
        <v>0.75000000000272848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44388.3</v>
      </c>
      <c r="D388" s="1">
        <f>'PR-RAS'!E393</f>
        <v>4789.45</v>
      </c>
      <c r="E388" s="1">
        <v>0</v>
      </c>
      <c r="F388" s="1">
        <v>0</v>
      </c>
      <c r="G388" s="2">
        <f t="shared" si="8"/>
        <v>20885.306400000001</v>
      </c>
      <c r="H388" s="2">
        <f t="shared" si="9"/>
        <v>0.75000000000272848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7283143.5300000003</v>
      </c>
      <c r="D397" s="1">
        <f>'PR-RAS'!E402</f>
        <v>2462577.5299999998</v>
      </c>
      <c r="E397" s="1">
        <v>0</v>
      </c>
      <c r="F397" s="1">
        <v>0</v>
      </c>
      <c r="G397" s="2">
        <f t="shared" si="8"/>
        <v>4834486.2416400006</v>
      </c>
      <c r="H397" s="2">
        <f t="shared" si="9"/>
        <v>0.93999999994412065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7271135.4000000004</v>
      </c>
      <c r="D398" s="1">
        <f>'PR-RAS'!E403</f>
        <v>2454908.61</v>
      </c>
      <c r="E398" s="1">
        <v>0</v>
      </c>
      <c r="F398" s="1">
        <v>0</v>
      </c>
      <c r="G398" s="2">
        <f t="shared" si="8"/>
        <v>4835838.1901400005</v>
      </c>
      <c r="H398" s="2">
        <f t="shared" si="9"/>
        <v>0.79000000050291419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12008.13</v>
      </c>
      <c r="D399" s="1">
        <f>'PR-RAS'!E404</f>
        <v>7668.92</v>
      </c>
      <c r="E399" s="1">
        <v>0</v>
      </c>
      <c r="F399" s="1">
        <v>0</v>
      </c>
      <c r="G399" s="2">
        <f t="shared" si="8"/>
        <v>10883.69606</v>
      </c>
      <c r="H399" s="2">
        <f t="shared" si="9"/>
        <v>0.20999999999912689</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7914883.9399999995</v>
      </c>
      <c r="D403" s="1">
        <f>'PR-RAS'!E408</f>
        <v>3141747.15</v>
      </c>
      <c r="E403" s="1">
        <v>0</v>
      </c>
      <c r="F403" s="1">
        <v>0</v>
      </c>
      <c r="G403" s="2">
        <f t="shared" si="8"/>
        <v>5707748.0524800001</v>
      </c>
      <c r="H403" s="2">
        <f t="shared" si="9"/>
        <v>0.21000000042840838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852402.61</v>
      </c>
      <c r="D405" s="1">
        <f>'PR-RAS'!E410</f>
        <v>782827.72</v>
      </c>
      <c r="E405" s="1">
        <v>0</v>
      </c>
      <c r="F405" s="1">
        <v>0</v>
      </c>
      <c r="G405" s="2">
        <f t="shared" si="8"/>
        <v>976895.45219999994</v>
      </c>
      <c r="H405" s="2">
        <f t="shared" si="9"/>
        <v>0.67000000004190952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13601.83</v>
      </c>
      <c r="E406" s="1">
        <v>0</v>
      </c>
      <c r="F406" s="1">
        <v>0</v>
      </c>
      <c r="G406" s="2">
        <f t="shared" si="8"/>
        <v>11017.482300000001</v>
      </c>
      <c r="H406" s="2">
        <f t="shared" si="9"/>
        <v>0.17000000000007276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33111298.150000002</v>
      </c>
      <c r="D407" s="1">
        <f>'PR-RAS'!E412</f>
        <v>37854518.519999996</v>
      </c>
      <c r="E407" s="1">
        <v>0</v>
      </c>
      <c r="F407" s="1">
        <v>0</v>
      </c>
      <c r="G407" s="2">
        <f t="shared" si="8"/>
        <v>44181056.087140001</v>
      </c>
      <c r="H407" s="2">
        <f t="shared" si="9"/>
        <v>0.63000000640749931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32463891.219999999</v>
      </c>
      <c r="D408" s="1">
        <f>'PR-RAS'!E413</f>
        <v>35295324.659999996</v>
      </c>
      <c r="E408" s="1">
        <v>0</v>
      </c>
      <c r="F408" s="1">
        <v>0</v>
      </c>
      <c r="G408" s="2">
        <f t="shared" si="8"/>
        <v>41943197.999779992</v>
      </c>
      <c r="H408" s="2">
        <f t="shared" si="9"/>
        <v>0.56000000238418579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647406.93000000343</v>
      </c>
      <c r="D409" s="1">
        <f>'PR-RAS'!E414</f>
        <v>2559193.8599999994</v>
      </c>
      <c r="E409" s="1">
        <v>0</v>
      </c>
      <c r="F409" s="1">
        <v>0</v>
      </c>
      <c r="G409" s="2">
        <f t="shared" si="8"/>
        <v>2352444.2172000008</v>
      </c>
      <c r="H409" s="2">
        <f t="shared" si="9"/>
        <v>0.20999999716877937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12895477.879999999</v>
      </c>
      <c r="D412" s="1">
        <f>'PR-RAS'!E417</f>
        <v>12295988.73</v>
      </c>
      <c r="E412" s="1">
        <v>0</v>
      </c>
      <c r="F412" s="1">
        <v>0</v>
      </c>
      <c r="G412" s="2">
        <f t="shared" si="8"/>
        <v>15407344.14474</v>
      </c>
      <c r="H412" s="2">
        <f t="shared" si="9"/>
        <v>0.39000000059604645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741405.7</v>
      </c>
      <c r="D413" s="1">
        <f>'PR-RAS'!E418</f>
        <v>790884.86</v>
      </c>
      <c r="E413" s="1">
        <v>0</v>
      </c>
      <c r="F413" s="1">
        <v>0</v>
      </c>
      <c r="G413" s="2">
        <f t="shared" si="8"/>
        <v>957148.27303999988</v>
      </c>
      <c r="H413" s="2">
        <f t="shared" si="9"/>
        <v>0.44000000006053597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120657.1</v>
      </c>
      <c r="D414" s="1">
        <f>'PR-RAS'!E420</f>
        <v>0</v>
      </c>
      <c r="E414" s="1">
        <v>0</v>
      </c>
      <c r="F414" s="1">
        <v>0</v>
      </c>
      <c r="G414" s="2">
        <f t="shared" si="8"/>
        <v>49831.382299999997</v>
      </c>
      <c r="H414" s="2">
        <f t="shared" si="9"/>
        <v>0.10000000000582077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120657.1</v>
      </c>
      <c r="D478" s="1">
        <f>'PR-RAS'!E484</f>
        <v>0</v>
      </c>
      <c r="E478" s="1">
        <v>0</v>
      </c>
      <c r="F478" s="1">
        <v>0</v>
      </c>
      <c r="G478" s="2">
        <f t="shared" si="8"/>
        <v>57553.436699999998</v>
      </c>
      <c r="H478" s="2">
        <f t="shared" si="9"/>
        <v>0.10000000000582077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120657.1</v>
      </c>
      <c r="D489" s="1">
        <f>'PR-RAS'!E495</f>
        <v>0</v>
      </c>
      <c r="E489" s="1">
        <v>0</v>
      </c>
      <c r="F489" s="1">
        <v>0</v>
      </c>
      <c r="G489" s="2">
        <f t="shared" si="8"/>
        <v>58880.664799999999</v>
      </c>
      <c r="H489" s="2">
        <f t="shared" si="9"/>
        <v>0.10000000000582077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120657.1</v>
      </c>
      <c r="D490" s="1">
        <f>'PR-RAS'!E496</f>
        <v>0</v>
      </c>
      <c r="E490" s="1">
        <v>0</v>
      </c>
      <c r="F490" s="1">
        <v>0</v>
      </c>
      <c r="G490" s="2">
        <f t="shared" si="8"/>
        <v>59001.321900000003</v>
      </c>
      <c r="H490" s="2">
        <f t="shared" si="9"/>
        <v>0.10000000000582077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285623.26</v>
      </c>
      <c r="D522" s="1">
        <f>'PR-RAS'!E528</f>
        <v>0</v>
      </c>
      <c r="E522" s="1">
        <v>0</v>
      </c>
      <c r="F522" s="1">
        <v>0</v>
      </c>
      <c r="G522" s="2">
        <f t="shared" ref="G522:G809" si="10">(B522/1000)*(C522*1+D522*2)</f>
        <v>148809.71846</v>
      </c>
      <c r="H522" s="2">
        <f t="shared" ref="H522:H809" si="11">ABS(C522-ROUND(C522,0))+ABS(D522-ROUND(D522,0))</f>
        <v>0.26000000000931323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285623.26</v>
      </c>
      <c r="D587" s="1">
        <f>'PR-RAS'!E593</f>
        <v>0</v>
      </c>
      <c r="E587" s="1">
        <v>0</v>
      </c>
      <c r="F587" s="1">
        <v>0</v>
      </c>
      <c r="G587" s="2">
        <f t="shared" si="10"/>
        <v>167375.23035999999</v>
      </c>
      <c r="H587" s="2">
        <f t="shared" si="11"/>
        <v>0.26000000000931323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219701.5</v>
      </c>
      <c r="D599" s="1">
        <f>'PR-RAS'!E605</f>
        <v>0</v>
      </c>
      <c r="E599" s="1">
        <v>0</v>
      </c>
      <c r="F599" s="1">
        <v>0</v>
      </c>
      <c r="G599" s="2">
        <f t="shared" si="10"/>
        <v>131381.497</v>
      </c>
      <c r="H599" s="2">
        <f t="shared" si="11"/>
        <v>0.5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219701.5</v>
      </c>
      <c r="D600" s="1">
        <f>'PR-RAS'!E606</f>
        <v>0</v>
      </c>
      <c r="E600" s="1">
        <v>0</v>
      </c>
      <c r="F600" s="1">
        <v>0</v>
      </c>
      <c r="G600" s="2">
        <f t="shared" si="10"/>
        <v>131601.1985</v>
      </c>
      <c r="H600" s="2">
        <f t="shared" si="11"/>
        <v>0.5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65921.759999999995</v>
      </c>
      <c r="D606" s="1">
        <f>'PR-RAS'!E612</f>
        <v>0</v>
      </c>
      <c r="E606" s="1">
        <v>0</v>
      </c>
      <c r="F606" s="1">
        <v>0</v>
      </c>
      <c r="G606" s="2">
        <f t="shared" si="10"/>
        <v>39882.664799999999</v>
      </c>
      <c r="H606" s="2">
        <f t="shared" si="11"/>
        <v>0.24000000000523869</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65921.759999999995</v>
      </c>
      <c r="D607" s="1">
        <f>'PR-RAS'!E613</f>
        <v>0</v>
      </c>
      <c r="E607" s="1">
        <v>0</v>
      </c>
      <c r="F607" s="1">
        <v>0</v>
      </c>
      <c r="G607" s="2">
        <f t="shared" si="10"/>
        <v>39948.586559999996</v>
      </c>
      <c r="H607" s="2">
        <f t="shared" si="11"/>
        <v>0.24000000000523869</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164966.16</v>
      </c>
      <c r="D630" s="1">
        <f>'PR-RAS'!E636</f>
        <v>0</v>
      </c>
      <c r="E630" s="1">
        <v>0</v>
      </c>
      <c r="F630" s="1">
        <v>0</v>
      </c>
      <c r="G630" s="2">
        <f t="shared" si="10"/>
        <v>103763.71464000001</v>
      </c>
      <c r="H630" s="2">
        <f t="shared" si="11"/>
        <v>0.16000000000349246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65921.759999999995</v>
      </c>
      <c r="D631" s="1">
        <f>'PR-RAS'!E637</f>
        <v>0</v>
      </c>
      <c r="E631" s="1">
        <v>0</v>
      </c>
      <c r="F631" s="1">
        <v>0</v>
      </c>
      <c r="G631" s="2">
        <f t="shared" si="10"/>
        <v>41530.7088</v>
      </c>
      <c r="H631" s="2">
        <f t="shared" si="11"/>
        <v>0.24000000000523869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99044.4</v>
      </c>
      <c r="E632" s="1">
        <v>0</v>
      </c>
      <c r="F632" s="1">
        <v>0</v>
      </c>
      <c r="G632" s="2">
        <f t="shared" si="10"/>
        <v>124994.0328</v>
      </c>
      <c r="H632" s="2">
        <f t="shared" si="11"/>
        <v>0.39999999999417923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33231955.250000004</v>
      </c>
      <c r="D633" s="1">
        <f>'PR-RAS'!E639</f>
        <v>37854518.519999996</v>
      </c>
      <c r="E633" s="1">
        <v>0</v>
      </c>
      <c r="F633" s="1">
        <v>0</v>
      </c>
      <c r="G633" s="2">
        <f t="shared" si="10"/>
        <v>68850707.127279997</v>
      </c>
      <c r="H633" s="2">
        <f t="shared" si="11"/>
        <v>0.73000000789761543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32749514.48</v>
      </c>
      <c r="D634" s="1">
        <f>'PR-RAS'!E640</f>
        <v>35295324.659999996</v>
      </c>
      <c r="E634" s="1">
        <v>0</v>
      </c>
      <c r="F634" s="1">
        <v>0</v>
      </c>
      <c r="G634" s="2">
        <f t="shared" si="10"/>
        <v>65414323.685400002</v>
      </c>
      <c r="H634" s="2">
        <f t="shared" si="11"/>
        <v>0.82000000402331352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482440.77000000328</v>
      </c>
      <c r="D635" s="1">
        <f>'PR-RAS'!E641</f>
        <v>2559193.8599999994</v>
      </c>
      <c r="E635" s="1">
        <v>0</v>
      </c>
      <c r="F635" s="1">
        <v>0</v>
      </c>
      <c r="G635" s="2">
        <f t="shared" si="10"/>
        <v>3550925.2626600014</v>
      </c>
      <c r="H635" s="2">
        <f t="shared" si="11"/>
        <v>0.36999999731779099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12829556.119999999</v>
      </c>
      <c r="D638" s="1">
        <f>'PR-RAS'!E644</f>
        <v>12395033.130000001</v>
      </c>
      <c r="E638" s="1">
        <v>0</v>
      </c>
      <c r="F638" s="1">
        <v>0</v>
      </c>
      <c r="G638" s="2">
        <f t="shared" si="10"/>
        <v>23963699.456060003</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12347115.349999996</v>
      </c>
      <c r="D640" s="1">
        <f>'PR-RAS'!E646</f>
        <v>9835839.2700000014</v>
      </c>
      <c r="E640" s="1">
        <v>0</v>
      </c>
      <c r="F640" s="1">
        <v>0</v>
      </c>
      <c r="G640" s="2">
        <f t="shared" si="10"/>
        <v>20460009.295710001</v>
      </c>
      <c r="H640" s="2">
        <f t="shared" si="11"/>
        <v>0.61999999731779099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7014.82</v>
      </c>
      <c r="D641" s="1">
        <f>'PR-RAS'!E647</f>
        <v>12211.37</v>
      </c>
      <c r="E641" s="1">
        <v>0</v>
      </c>
      <c r="F641" s="1">
        <v>0</v>
      </c>
      <c r="G641" s="2">
        <f t="shared" si="10"/>
        <v>20120.038400000001</v>
      </c>
      <c r="H641" s="2">
        <f t="shared" si="11"/>
        <v>0.55000000000109139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226158.33</v>
      </c>
      <c r="D642" s="1">
        <f>'PR-RAS'!E649</f>
        <v>98391.54</v>
      </c>
      <c r="E642" s="1">
        <v>0</v>
      </c>
      <c r="F642" s="1">
        <v>0</v>
      </c>
      <c r="G642" s="2">
        <f t="shared" si="10"/>
        <v>271105.44380999997</v>
      </c>
      <c r="H642" s="2">
        <f t="shared" si="11"/>
        <v>0.78999999999359716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38277603.950000003</v>
      </c>
      <c r="D643" s="1">
        <f>'PR-RAS'!E650</f>
        <v>43765634.960000001</v>
      </c>
      <c r="E643" s="1">
        <v>0</v>
      </c>
      <c r="F643" s="1">
        <v>0</v>
      </c>
      <c r="G643" s="2">
        <f t="shared" si="10"/>
        <v>80769297.024540007</v>
      </c>
      <c r="H643" s="2">
        <f t="shared" si="11"/>
        <v>8.999999612569809E-2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38405370.740000002</v>
      </c>
      <c r="D644" s="1">
        <f>'PR-RAS'!E651</f>
        <v>39407718.659999996</v>
      </c>
      <c r="E644" s="1">
        <v>0</v>
      </c>
      <c r="F644" s="1">
        <v>0</v>
      </c>
      <c r="G644" s="2">
        <f t="shared" si="10"/>
        <v>75372979.58258</v>
      </c>
      <c r="H644" s="2">
        <f t="shared" si="11"/>
        <v>0.60000000149011612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98391.539999999106</v>
      </c>
      <c r="D645" s="1">
        <f>'PR-RAS'!E652</f>
        <v>4456307.8400000036</v>
      </c>
      <c r="E645" s="1">
        <v>0</v>
      </c>
      <c r="F645" s="1">
        <v>0</v>
      </c>
      <c r="G645" s="2">
        <f t="shared" si="10"/>
        <v>5803088.6496800045</v>
      </c>
      <c r="H645" s="2">
        <f t="shared" si="11"/>
        <v>0.61999999731779099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809</v>
      </c>
      <c r="D647" s="1">
        <f>'PR-RAS'!E654</f>
        <v>814</v>
      </c>
      <c r="E647" s="1">
        <v>0</v>
      </c>
      <c r="F647" s="1">
        <v>0</v>
      </c>
      <c r="G647" s="2">
        <f t="shared" si="10"/>
        <v>1574.3020000000001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753</v>
      </c>
      <c r="D649" s="1">
        <f>'PR-RAS'!E656</f>
        <v>768</v>
      </c>
      <c r="E649" s="1">
        <v>0</v>
      </c>
      <c r="F649" s="1">
        <v>0</v>
      </c>
      <c r="G649" s="2">
        <f t="shared" si="10"/>
        <v>1483.2719999999999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900741.55</v>
      </c>
      <c r="D662" s="1">
        <f>'PR-RAS'!E669</f>
        <v>721569.04</v>
      </c>
      <c r="E662" s="1">
        <v>0</v>
      </c>
      <c r="F662" s="1">
        <v>0</v>
      </c>
      <c r="G662" s="2">
        <f t="shared" si="10"/>
        <v>1549304.4354300001</v>
      </c>
      <c r="H662" s="2">
        <f t="shared" si="11"/>
        <v>0.48999999999068677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972055.6</v>
      </c>
      <c r="D668" s="1">
        <f>'PR-RAS'!E675</f>
        <v>203367.95</v>
      </c>
      <c r="E668" s="1">
        <v>0</v>
      </c>
      <c r="F668" s="1">
        <v>0</v>
      </c>
      <c r="G668" s="2">
        <f t="shared" si="10"/>
        <v>919653.93050000002</v>
      </c>
      <c r="H668" s="2">
        <f t="shared" si="11"/>
        <v>0.45000000001164153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194499.84</v>
      </c>
      <c r="D670" s="1">
        <f>'PR-RAS'!E677</f>
        <v>1269031.55</v>
      </c>
      <c r="E670" s="1">
        <v>0</v>
      </c>
      <c r="F670" s="1">
        <v>0</v>
      </c>
      <c r="G670" s="2">
        <f t="shared" si="10"/>
        <v>1828084.6068600002</v>
      </c>
      <c r="H670" s="2">
        <f t="shared" si="11"/>
        <v>0.60999999995692633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891340.81</v>
      </c>
      <c r="D687" s="1">
        <f>'PR-RAS'!E694</f>
        <v>0</v>
      </c>
      <c r="E687" s="1">
        <v>0</v>
      </c>
      <c r="F687" s="1">
        <v>0</v>
      </c>
      <c r="G687" s="2">
        <f t="shared" si="10"/>
        <v>611459.79566000006</v>
      </c>
      <c r="H687" s="2">
        <f t="shared" si="11"/>
        <v>0.18999999994412065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202316.52</v>
      </c>
      <c r="D690" s="1">
        <f>'PR-RAS'!E697</f>
        <v>201059.73</v>
      </c>
      <c r="E690" s="1">
        <v>0</v>
      </c>
      <c r="F690" s="1">
        <v>0</v>
      </c>
      <c r="G690" s="2">
        <f t="shared" si="10"/>
        <v>416456.39021999994</v>
      </c>
      <c r="H690" s="2">
        <f t="shared" si="11"/>
        <v>0.75</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4152489.64</v>
      </c>
      <c r="D691" s="1">
        <f>'PR-RAS'!E698</f>
        <v>7747112.6299999999</v>
      </c>
      <c r="E691" s="1">
        <v>0</v>
      </c>
      <c r="F691" s="1">
        <v>0</v>
      </c>
      <c r="G691" s="2">
        <f t="shared" si="10"/>
        <v>13556233.280999998</v>
      </c>
      <c r="H691" s="2">
        <f t="shared" si="11"/>
        <v>0.72999999998137355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17917.77</v>
      </c>
      <c r="D703" s="1">
        <f>'PR-RAS'!E710</f>
        <v>30394.41</v>
      </c>
      <c r="E703" s="1">
        <v>0</v>
      </c>
      <c r="F703" s="1">
        <v>0</v>
      </c>
      <c r="G703" s="2">
        <f t="shared" si="10"/>
        <v>55252.026179999993</v>
      </c>
      <c r="H703" s="2">
        <f t="shared" si="11"/>
        <v>0.63999999999941792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4644.4799999999996</v>
      </c>
      <c r="D705" s="1">
        <f>'PR-RAS'!E712</f>
        <v>9195.1200000000008</v>
      </c>
      <c r="E705" s="1">
        <v>0</v>
      </c>
      <c r="F705" s="1">
        <v>0</v>
      </c>
      <c r="G705" s="2">
        <f t="shared" si="10"/>
        <v>16216.442880000001</v>
      </c>
      <c r="H705" s="2">
        <f t="shared" si="11"/>
        <v>0.6000000000003638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39709.22</v>
      </c>
      <c r="D709" s="1">
        <f>'PR-RAS'!E716</f>
        <v>44458.87</v>
      </c>
      <c r="E709" s="1">
        <v>0</v>
      </c>
      <c r="F709" s="1">
        <v>0</v>
      </c>
      <c r="G709" s="2">
        <f t="shared" si="10"/>
        <v>91067.88768</v>
      </c>
      <c r="H709" s="2">
        <f t="shared" si="11"/>
        <v>0.34999999999854481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54967.02</v>
      </c>
      <c r="D710" s="1">
        <f>'PR-RAS'!E717</f>
        <v>50765.599999999999</v>
      </c>
      <c r="E710" s="1">
        <v>0</v>
      </c>
      <c r="F710" s="1">
        <v>0</v>
      </c>
      <c r="G710" s="2">
        <f t="shared" si="10"/>
        <v>110957.23797999999</v>
      </c>
      <c r="H710" s="2">
        <f t="shared" si="11"/>
        <v>0.41999999999825377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497960.75</v>
      </c>
      <c r="D711" s="1">
        <f>'PR-RAS'!E718</f>
        <v>488037.89</v>
      </c>
      <c r="E711" s="1">
        <v>0</v>
      </c>
      <c r="F711" s="1">
        <v>0</v>
      </c>
      <c r="G711" s="2">
        <f t="shared" si="10"/>
        <v>1046565.9362999999</v>
      </c>
      <c r="H711" s="2">
        <f t="shared" si="11"/>
        <v>0.35999999998603016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61082.080000000002</v>
      </c>
      <c r="D713" s="1">
        <f>'PR-RAS'!E720</f>
        <v>97559.12</v>
      </c>
      <c r="E713" s="1">
        <v>0</v>
      </c>
      <c r="F713" s="1">
        <v>0</v>
      </c>
      <c r="G713" s="2">
        <f t="shared" si="10"/>
        <v>182414.62784</v>
      </c>
      <c r="H713" s="2">
        <f t="shared" si="11"/>
        <v>0.19999999999708962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2734.05</v>
      </c>
      <c r="D714" s="1">
        <f>'PR-RAS'!E721</f>
        <v>2985.12</v>
      </c>
      <c r="E714" s="1">
        <v>0</v>
      </c>
      <c r="F714" s="1">
        <v>0</v>
      </c>
      <c r="G714" s="2">
        <f t="shared" si="10"/>
        <v>6206.15877</v>
      </c>
      <c r="H714" s="2">
        <f t="shared" si="11"/>
        <v>0.17000000000007276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31854.3</v>
      </c>
      <c r="D715" s="1">
        <f>'PR-RAS'!E722</f>
        <v>32360.68</v>
      </c>
      <c r="E715" s="1">
        <v>0</v>
      </c>
      <c r="F715" s="1">
        <v>0</v>
      </c>
      <c r="G715" s="2">
        <f t="shared" si="10"/>
        <v>68955.021240000002</v>
      </c>
      <c r="H715" s="2">
        <f t="shared" si="11"/>
        <v>0.61999999999898137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915</v>
      </c>
      <c r="D716" s="1">
        <f>'PR-RAS'!E723</f>
        <v>12974.96</v>
      </c>
      <c r="E716" s="1">
        <v>0</v>
      </c>
      <c r="F716" s="1">
        <v>0</v>
      </c>
      <c r="G716" s="2">
        <f t="shared" si="10"/>
        <v>19208.417799999999</v>
      </c>
      <c r="H716" s="2">
        <f t="shared" si="11"/>
        <v>4.0000000000873115E-2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11380.02</v>
      </c>
      <c r="D718" s="1">
        <f>'PR-RAS'!E725</f>
        <v>11447.58</v>
      </c>
      <c r="E718" s="1">
        <v>0</v>
      </c>
      <c r="F718" s="1">
        <v>0</v>
      </c>
      <c r="G718" s="2">
        <f t="shared" si="10"/>
        <v>24575.304059999999</v>
      </c>
      <c r="H718" s="2">
        <f t="shared" si="11"/>
        <v>0.44000000000050932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5547.48</v>
      </c>
      <c r="D719" s="1">
        <f>'PR-RAS'!E726</f>
        <v>5550</v>
      </c>
      <c r="E719" s="1">
        <v>0</v>
      </c>
      <c r="F719" s="1">
        <v>0</v>
      </c>
      <c r="G719" s="2">
        <f t="shared" si="10"/>
        <v>11952.89064</v>
      </c>
      <c r="H719" s="2">
        <f t="shared" si="11"/>
        <v>0.47999999999956344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1002.42</v>
      </c>
      <c r="D735" s="1">
        <f>'PR-RAS'!E742</f>
        <v>0</v>
      </c>
      <c r="E735" s="1">
        <v>0</v>
      </c>
      <c r="F735" s="1">
        <v>0</v>
      </c>
      <c r="G735" s="2">
        <f t="shared" si="10"/>
        <v>735.77627999999993</v>
      </c>
      <c r="H735" s="2">
        <f t="shared" si="11"/>
        <v>0.41999999999995907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120657.1</v>
      </c>
      <c r="D878" s="1">
        <f>'PR-RAS'!E885</f>
        <v>0</v>
      </c>
      <c r="E878" s="1">
        <v>0</v>
      </c>
      <c r="F878" s="1">
        <v>0</v>
      </c>
      <c r="G878" s="2">
        <f t="shared" si="18"/>
        <v>105816.2767</v>
      </c>
      <c r="H878" s="2">
        <f t="shared" si="19"/>
        <v>0.10000000000582077</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120657.1</v>
      </c>
      <c r="D946" s="1">
        <f>'PR-RAS'!E953</f>
        <v>0</v>
      </c>
      <c r="E946" s="1">
        <v>0</v>
      </c>
      <c r="F946" s="1">
        <v>0</v>
      </c>
      <c r="G946" s="2">
        <f t="shared" si="18"/>
        <v>114020.9595</v>
      </c>
      <c r="H946" s="2">
        <f t="shared" si="19"/>
        <v>0.10000000000582077</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99044.4</v>
      </c>
      <c r="D947" s="1">
        <f>'PR-RAS'!E954</f>
        <v>0</v>
      </c>
      <c r="E947" s="1">
        <v>0</v>
      </c>
      <c r="F947" s="1">
        <v>0</v>
      </c>
      <c r="G947" s="2">
        <f t="shared" si="18"/>
        <v>93696.002399999983</v>
      </c>
      <c r="H947" s="2">
        <f t="shared" si="19"/>
        <v>0.39999999999417923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26880473.180000003</v>
      </c>
      <c r="D984" s="6">
        <f>BILANCA!E6</f>
        <v>33197129.380000006</v>
      </c>
      <c r="E984" s="6">
        <v>0</v>
      </c>
      <c r="F984" s="6">
        <v>0</v>
      </c>
      <c r="G984" s="7">
        <f t="shared" ref="G984:G1241" si="22">B984/1000*C984+B984/500*D984</f>
        <v>93274.731940000012</v>
      </c>
      <c r="H984" s="7">
        <f t="shared" si="19"/>
        <v>0.56000000983476639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25754628.740000002</v>
      </c>
      <c r="D985" s="1">
        <f>BILANCA!E7</f>
        <v>27830698.550000004</v>
      </c>
      <c r="E985" s="1">
        <v>0</v>
      </c>
      <c r="F985" s="1">
        <v>0</v>
      </c>
      <c r="G985" s="2">
        <f t="shared" si="22"/>
        <v>162832.05168000003</v>
      </c>
      <c r="H985" s="2">
        <f t="shared" si="19"/>
        <v>0.70999999344348907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498836.27999999997</v>
      </c>
      <c r="D986" s="1">
        <f>BILANCA!E8</f>
        <v>500086.27999999997</v>
      </c>
      <c r="E986" s="1">
        <v>0</v>
      </c>
      <c r="F986" s="1">
        <v>0</v>
      </c>
      <c r="G986" s="2">
        <f t="shared" si="22"/>
        <v>4497.0265199999994</v>
      </c>
      <c r="H986" s="2">
        <f t="shared" si="19"/>
        <v>0.55999999993946403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419375.68</v>
      </c>
      <c r="D987" s="1">
        <f>BILANCA!E9</f>
        <v>419375.68</v>
      </c>
      <c r="E987" s="1">
        <v>0</v>
      </c>
      <c r="F987" s="1">
        <v>0</v>
      </c>
      <c r="G987" s="2">
        <f t="shared" si="22"/>
        <v>5032.5081599999994</v>
      </c>
      <c r="H987" s="2">
        <f t="shared" si="19"/>
        <v>0.64000000001396984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88731.74</v>
      </c>
      <c r="D988" s="1">
        <f>BILANCA!E10</f>
        <v>89981.74</v>
      </c>
      <c r="E988" s="1">
        <v>0</v>
      </c>
      <c r="F988" s="1">
        <v>0</v>
      </c>
      <c r="G988" s="2">
        <f t="shared" si="22"/>
        <v>1343.4761000000001</v>
      </c>
      <c r="H988" s="2">
        <f t="shared" si="19"/>
        <v>0.51999999998952262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9271.14</v>
      </c>
      <c r="D989" s="1">
        <f>BILANCA!E11</f>
        <v>9271.14</v>
      </c>
      <c r="E989" s="1">
        <v>0</v>
      </c>
      <c r="F989" s="1">
        <v>0</v>
      </c>
      <c r="G989" s="2">
        <f t="shared" si="22"/>
        <v>166.88051999999999</v>
      </c>
      <c r="H989" s="2">
        <f t="shared" si="19"/>
        <v>0.27999999999883585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20494857.370000001</v>
      </c>
      <c r="D990" s="1">
        <f>BILANCA!E12</f>
        <v>26601261.620000001</v>
      </c>
      <c r="E990" s="1">
        <v>0</v>
      </c>
      <c r="F990" s="1">
        <v>0</v>
      </c>
      <c r="G990" s="2">
        <f t="shared" si="22"/>
        <v>515881.66427000001</v>
      </c>
      <c r="H990" s="2">
        <f t="shared" si="19"/>
        <v>0.75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18893286.649999999</v>
      </c>
      <c r="D991" s="1">
        <f>BILANCA!E13</f>
        <v>24895709.68</v>
      </c>
      <c r="E991" s="1">
        <v>0</v>
      </c>
      <c r="F991" s="1">
        <v>0</v>
      </c>
      <c r="G991" s="2">
        <f t="shared" si="22"/>
        <v>549477.64807999996</v>
      </c>
      <c r="H991" s="2">
        <f t="shared" si="19"/>
        <v>0.67000000178813934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40411538.409999996</v>
      </c>
      <c r="D993" s="1">
        <f>BILANCA!E15</f>
        <v>46971569.219999999</v>
      </c>
      <c r="E993" s="1">
        <v>0</v>
      </c>
      <c r="F993" s="1">
        <v>0</v>
      </c>
      <c r="G993" s="2">
        <f t="shared" si="22"/>
        <v>1343546.7685</v>
      </c>
      <c r="H993" s="2">
        <f t="shared" si="19"/>
        <v>0.62999999523162842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66352.740000000005</v>
      </c>
      <c r="D994" s="1">
        <f>BILANCA!E16</f>
        <v>66352.740000000005</v>
      </c>
      <c r="E994" s="1">
        <v>0</v>
      </c>
      <c r="F994" s="1">
        <v>0</v>
      </c>
      <c r="G994" s="2">
        <f t="shared" si="22"/>
        <v>2189.6404199999997</v>
      </c>
      <c r="H994" s="2">
        <f t="shared" si="19"/>
        <v>0.51999999998952262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41862.04</v>
      </c>
      <c r="D995" s="1">
        <f>BILANCA!E17</f>
        <v>41862.04</v>
      </c>
      <c r="E995" s="1">
        <v>0</v>
      </c>
      <c r="F995" s="1">
        <v>0</v>
      </c>
      <c r="G995" s="2">
        <f t="shared" si="22"/>
        <v>1507.0334400000002</v>
      </c>
      <c r="H995" s="2">
        <f t="shared" si="19"/>
        <v>8.000000000174623E-2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21626466.539999999</v>
      </c>
      <c r="D996" s="1">
        <f>BILANCA!E18</f>
        <v>22184074.32</v>
      </c>
      <c r="E996" s="1">
        <v>0</v>
      </c>
      <c r="F996" s="1">
        <v>0</v>
      </c>
      <c r="G996" s="2">
        <f t="shared" si="22"/>
        <v>857929.99734</v>
      </c>
      <c r="H996" s="2">
        <f t="shared" si="19"/>
        <v>0.7800000011920929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1458273.7300000004</v>
      </c>
      <c r="D997" s="1">
        <f>BILANCA!E19</f>
        <v>1637837.209999999</v>
      </c>
      <c r="E997" s="1">
        <v>0</v>
      </c>
      <c r="F997" s="1">
        <v>0</v>
      </c>
      <c r="G997" s="2">
        <f t="shared" si="22"/>
        <v>66275.274099999981</v>
      </c>
      <c r="H997" s="2">
        <f t="shared" si="19"/>
        <v>0.47999999858438969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1778848.6</v>
      </c>
      <c r="D998" s="1">
        <f>BILANCA!E20</f>
        <v>1684936.12</v>
      </c>
      <c r="E998" s="1">
        <v>0</v>
      </c>
      <c r="F998" s="1">
        <v>0</v>
      </c>
      <c r="G998" s="2">
        <f t="shared" si="22"/>
        <v>77230.812600000005</v>
      </c>
      <c r="H998" s="2">
        <f t="shared" si="19"/>
        <v>0.52000000001862645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121566.03</v>
      </c>
      <c r="D999" s="1">
        <f>BILANCA!E21</f>
        <v>105611.73</v>
      </c>
      <c r="E999" s="1">
        <v>0</v>
      </c>
      <c r="F999" s="1">
        <v>0</v>
      </c>
      <c r="G999" s="2">
        <f t="shared" si="22"/>
        <v>5324.63184</v>
      </c>
      <c r="H999" s="2">
        <f t="shared" si="19"/>
        <v>0.30000000000291038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2117688.75</v>
      </c>
      <c r="D1000" s="1">
        <f>BILANCA!E22</f>
        <v>149536.46</v>
      </c>
      <c r="E1000" s="1">
        <v>0</v>
      </c>
      <c r="F1000" s="1">
        <v>0</v>
      </c>
      <c r="G1000" s="2">
        <f t="shared" si="22"/>
        <v>41084.948390000005</v>
      </c>
      <c r="H1000" s="2">
        <f t="shared" si="19"/>
        <v>0.70999999999185093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4710590.59</v>
      </c>
      <c r="D1001" s="1">
        <f>BILANCA!E23</f>
        <v>4794036.63</v>
      </c>
      <c r="E1001" s="1">
        <v>0</v>
      </c>
      <c r="F1001" s="1">
        <v>0</v>
      </c>
      <c r="G1001" s="2">
        <f t="shared" si="22"/>
        <v>257375.94929999998</v>
      </c>
      <c r="H1001" s="2">
        <f t="shared" si="19"/>
        <v>0.78000000026077032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1532914.46</v>
      </c>
      <c r="D1004" s="1">
        <f>BILANCA!E26</f>
        <v>1611093.6</v>
      </c>
      <c r="E1004" s="1">
        <v>0</v>
      </c>
      <c r="F1004" s="1">
        <v>0</v>
      </c>
      <c r="G1004" s="2">
        <f t="shared" si="22"/>
        <v>99857.134860000006</v>
      </c>
      <c r="H1004" s="2">
        <f t="shared" si="19"/>
        <v>0.85999999986961484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8803334.6999999993</v>
      </c>
      <c r="D1006" s="1">
        <f>BILANCA!E28</f>
        <v>6707377.3300000001</v>
      </c>
      <c r="E1006" s="1">
        <v>0</v>
      </c>
      <c r="F1006" s="1">
        <v>0</v>
      </c>
      <c r="G1006" s="2">
        <f t="shared" si="22"/>
        <v>511016.05527999997</v>
      </c>
      <c r="H1006" s="2">
        <f t="shared" si="19"/>
        <v>0.63000000081956387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211.90000000000146</v>
      </c>
      <c r="D1007" s="1">
        <f>BILANCA!E29</f>
        <v>0</v>
      </c>
      <c r="E1007" s="1">
        <v>0</v>
      </c>
      <c r="F1007" s="1">
        <v>0</v>
      </c>
      <c r="G1007" s="2">
        <f t="shared" si="22"/>
        <v>5.085600000000035</v>
      </c>
      <c r="H1007" s="2">
        <f t="shared" si="19"/>
        <v>9.9999999998544808E-2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51705.61</v>
      </c>
      <c r="D1008" s="1">
        <f>BILANCA!E30</f>
        <v>51073.7</v>
      </c>
      <c r="E1008" s="1">
        <v>0</v>
      </c>
      <c r="F1008" s="1">
        <v>0</v>
      </c>
      <c r="G1008" s="2">
        <f t="shared" si="22"/>
        <v>3846.3252499999999</v>
      </c>
      <c r="H1008" s="2">
        <f t="shared" si="19"/>
        <v>0.69000000000232831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51493.71</v>
      </c>
      <c r="D1012" s="1">
        <f>BILANCA!E34</f>
        <v>51073.7</v>
      </c>
      <c r="E1012" s="1">
        <v>0</v>
      </c>
      <c r="F1012" s="1">
        <v>0</v>
      </c>
      <c r="G1012" s="2">
        <f t="shared" si="22"/>
        <v>4455.5921900000003</v>
      </c>
      <c r="H1012" s="2">
        <f t="shared" si="19"/>
        <v>0.5900000000037835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11355.92</v>
      </c>
      <c r="D1013" s="1">
        <f>BILANCA!E35</f>
        <v>11485.92</v>
      </c>
      <c r="E1013" s="1">
        <v>0</v>
      </c>
      <c r="F1013" s="1">
        <v>0</v>
      </c>
      <c r="G1013" s="2">
        <f t="shared" si="22"/>
        <v>1029.8327999999999</v>
      </c>
      <c r="H1013" s="2">
        <f t="shared" si="19"/>
        <v>0.15999999999985448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6944.64</v>
      </c>
      <c r="D1014" s="1">
        <f>BILANCA!E36</f>
        <v>7074.64</v>
      </c>
      <c r="E1014" s="1">
        <v>0</v>
      </c>
      <c r="F1014" s="1">
        <v>0</v>
      </c>
      <c r="G1014" s="2">
        <f t="shared" si="22"/>
        <v>653.91152</v>
      </c>
      <c r="H1014" s="2">
        <f t="shared" si="19"/>
        <v>0.71999999999934516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4411.28</v>
      </c>
      <c r="D1015" s="1">
        <f>BILANCA!E37</f>
        <v>4411.28</v>
      </c>
      <c r="E1015" s="1">
        <v>0</v>
      </c>
      <c r="F1015" s="1">
        <v>0</v>
      </c>
      <c r="G1015" s="2">
        <f t="shared" si="22"/>
        <v>423.48287999999997</v>
      </c>
      <c r="H1015" s="2">
        <f t="shared" si="19"/>
        <v>0.55999999999949068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48062.91</v>
      </c>
      <c r="D1019" s="1">
        <f>BILANCA!E41</f>
        <v>48062.91</v>
      </c>
      <c r="E1019" s="1">
        <v>0</v>
      </c>
      <c r="F1019" s="1">
        <v>0</v>
      </c>
      <c r="G1019" s="2">
        <f t="shared" si="22"/>
        <v>5190.7942800000001</v>
      </c>
      <c r="H1019" s="2">
        <f t="shared" si="19"/>
        <v>0.17999999999301508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48062.91</v>
      </c>
      <c r="D1020" s="1">
        <f>BILANCA!E42</f>
        <v>48062.91</v>
      </c>
      <c r="E1020" s="1">
        <v>0</v>
      </c>
      <c r="F1020" s="1">
        <v>0</v>
      </c>
      <c r="G1020" s="2">
        <f t="shared" si="22"/>
        <v>5334.9830099999999</v>
      </c>
      <c r="H1020" s="2">
        <f t="shared" si="19"/>
        <v>0.17999999999301508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83666.260000000038</v>
      </c>
      <c r="D1023" s="1">
        <f>BILANCA!E45</f>
        <v>8165.8999999999651</v>
      </c>
      <c r="E1023" s="1">
        <v>0</v>
      </c>
      <c r="F1023" s="1">
        <v>0</v>
      </c>
      <c r="G1023" s="2">
        <f t="shared" si="22"/>
        <v>3999.922399999999</v>
      </c>
      <c r="H1023" s="2">
        <f t="shared" si="19"/>
        <v>0.36000000007334165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317080.28000000003</v>
      </c>
      <c r="D1025" s="1">
        <f>BILANCA!E47</f>
        <v>320619.73</v>
      </c>
      <c r="E1025" s="1">
        <v>0</v>
      </c>
      <c r="F1025" s="1">
        <v>0</v>
      </c>
      <c r="G1025" s="2">
        <f t="shared" si="22"/>
        <v>40249.429080000002</v>
      </c>
      <c r="H1025" s="2">
        <f t="shared" si="19"/>
        <v>0.55000000004656613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233414.02</v>
      </c>
      <c r="D1028" s="1">
        <f>BILANCA!E50</f>
        <v>312453.83</v>
      </c>
      <c r="E1028" s="1">
        <v>0</v>
      </c>
      <c r="F1028" s="1">
        <v>0</v>
      </c>
      <c r="G1028" s="2">
        <f t="shared" si="22"/>
        <v>38624.475599999998</v>
      </c>
      <c r="H1028" s="2">
        <f t="shared" si="19"/>
        <v>0.18999999997322448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697.36999999999534</v>
      </c>
      <c r="D1030" s="1">
        <f>BILANCA!E52</f>
        <v>662.53000000002794</v>
      </c>
      <c r="E1030" s="1">
        <v>0</v>
      </c>
      <c r="F1030" s="1">
        <v>0</v>
      </c>
      <c r="G1030" s="2">
        <f t="shared" si="22"/>
        <v>95.054210000002399</v>
      </c>
      <c r="H1030" s="2">
        <f t="shared" si="19"/>
        <v>0.83999999996740371</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697.37</v>
      </c>
      <c r="D1031" s="1">
        <f>BILANCA!E53</f>
        <v>662.53</v>
      </c>
      <c r="E1031" s="1">
        <v>0</v>
      </c>
      <c r="F1031" s="1">
        <v>0</v>
      </c>
      <c r="G1031" s="2">
        <f t="shared" si="22"/>
        <v>97.076639999999998</v>
      </c>
      <c r="H1031" s="2">
        <f t="shared" si="19"/>
        <v>0.84000000000003183</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436322.71</v>
      </c>
      <c r="D1032" s="1">
        <f>BILANCA!E54</f>
        <v>417360.49</v>
      </c>
      <c r="E1032" s="1">
        <v>0</v>
      </c>
      <c r="F1032" s="1">
        <v>0</v>
      </c>
      <c r="G1032" s="2">
        <f t="shared" si="22"/>
        <v>62281.140810000004</v>
      </c>
      <c r="H1032" s="2">
        <f t="shared" si="19"/>
        <v>0.77999999996973202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436322.71</v>
      </c>
      <c r="D1033" s="1">
        <f>BILANCA!E55</f>
        <v>417360.49</v>
      </c>
      <c r="E1033" s="1">
        <v>0</v>
      </c>
      <c r="F1033" s="1">
        <v>0</v>
      </c>
      <c r="G1033" s="2">
        <f t="shared" si="22"/>
        <v>63552.184500000003</v>
      </c>
      <c r="H1033" s="2">
        <f t="shared" si="19"/>
        <v>0.77999999996973202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4577214.93</v>
      </c>
      <c r="D1034" s="1">
        <f>BILANCA!E56</f>
        <v>475448.98</v>
      </c>
      <c r="E1034" s="1">
        <v>0</v>
      </c>
      <c r="F1034" s="1">
        <v>0</v>
      </c>
      <c r="G1034" s="2">
        <f t="shared" si="22"/>
        <v>281933.75738999998</v>
      </c>
      <c r="H1034" s="2">
        <f t="shared" si="19"/>
        <v>9.0000000316649675E-2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4577214.93</v>
      </c>
      <c r="D1035" s="1">
        <f>BILANCA!E57</f>
        <v>475448.98</v>
      </c>
      <c r="E1035" s="1">
        <v>0</v>
      </c>
      <c r="F1035" s="1">
        <v>0</v>
      </c>
      <c r="G1035" s="2">
        <f t="shared" si="22"/>
        <v>287461.87027999997</v>
      </c>
      <c r="H1035" s="2">
        <f t="shared" si="19"/>
        <v>9.0000000316649675E-2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183022.78999999998</v>
      </c>
      <c r="D1041" s="1">
        <f>BILANCA!E63</f>
        <v>253239.13999999998</v>
      </c>
      <c r="E1041" s="1">
        <v>0</v>
      </c>
      <c r="F1041" s="1">
        <v>0</v>
      </c>
      <c r="G1041" s="2">
        <f t="shared" si="22"/>
        <v>39991.062059999997</v>
      </c>
      <c r="H1041" s="2">
        <f t="shared" si="19"/>
        <v>0.35000000000582077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181621.86</v>
      </c>
      <c r="D1042" s="1">
        <f>BILANCA!E64</f>
        <v>250518.84</v>
      </c>
      <c r="E1042" s="1">
        <v>0</v>
      </c>
      <c r="F1042" s="1">
        <v>0</v>
      </c>
      <c r="G1042" s="2">
        <f t="shared" si="22"/>
        <v>40276.912859999997</v>
      </c>
      <c r="H1042" s="2">
        <f t="shared" si="19"/>
        <v>0.3000000000174623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1400.93</v>
      </c>
      <c r="D1045" s="1">
        <f>BILANCA!E67</f>
        <v>2720.3</v>
      </c>
      <c r="E1045" s="1">
        <v>0</v>
      </c>
      <c r="F1045" s="1">
        <v>0</v>
      </c>
      <c r="G1045" s="2">
        <f t="shared" si="22"/>
        <v>424.17486000000002</v>
      </c>
      <c r="H1045" s="2">
        <f t="shared" si="19"/>
        <v>0.37000000000011823</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1125844.4400000002</v>
      </c>
      <c r="D1046" s="1">
        <f>BILANCA!E68</f>
        <v>5366430.830000001</v>
      </c>
      <c r="E1046" s="1">
        <v>0</v>
      </c>
      <c r="F1046" s="1">
        <v>0</v>
      </c>
      <c r="G1046" s="2">
        <f t="shared" si="22"/>
        <v>747098.48430000013</v>
      </c>
      <c r="H1046" s="2">
        <f t="shared" si="19"/>
        <v>0.60999999917112291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98391.54</v>
      </c>
      <c r="D1047" s="1">
        <f>BILANCA!E69</f>
        <v>4456307.84</v>
      </c>
      <c r="E1047" s="1">
        <v>0</v>
      </c>
      <c r="F1047" s="1">
        <v>0</v>
      </c>
      <c r="G1047" s="2">
        <f t="shared" si="22"/>
        <v>576704.46208000008</v>
      </c>
      <c r="H1047" s="2">
        <f t="shared" si="19"/>
        <v>0.62000000015541445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93707.26</v>
      </c>
      <c r="D1048" s="1">
        <f>BILANCA!E70</f>
        <v>4454569.47</v>
      </c>
      <c r="E1048" s="1">
        <v>0</v>
      </c>
      <c r="F1048" s="1">
        <v>0</v>
      </c>
      <c r="G1048" s="2">
        <f t="shared" si="22"/>
        <v>585185.00300000003</v>
      </c>
      <c r="H1048" s="2">
        <f t="shared" si="19"/>
        <v>0.72999999973399099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93707.26</v>
      </c>
      <c r="D1050" s="1">
        <f>BILANCA!E72</f>
        <v>4454569.47</v>
      </c>
      <c r="E1050" s="1">
        <v>0</v>
      </c>
      <c r="F1050" s="1">
        <v>0</v>
      </c>
      <c r="G1050" s="2">
        <f t="shared" si="22"/>
        <v>603190.69539999997</v>
      </c>
      <c r="H1050" s="2">
        <f t="shared" si="19"/>
        <v>0.72999999973399099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4684.28</v>
      </c>
      <c r="D1054" s="1">
        <f>BILANCA!E76</f>
        <v>1738.37</v>
      </c>
      <c r="E1054" s="1">
        <v>0</v>
      </c>
      <c r="F1054" s="1">
        <v>0</v>
      </c>
      <c r="G1054" s="2">
        <f t="shared" si="22"/>
        <v>579.43241999999987</v>
      </c>
      <c r="H1054" s="2">
        <f t="shared" si="19"/>
        <v>0.6499999999996362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257126.57</v>
      </c>
      <c r="D1056" s="1">
        <f>BILANCA!E78</f>
        <v>85168.73000000001</v>
      </c>
      <c r="E1056" s="1">
        <v>0</v>
      </c>
      <c r="F1056" s="1">
        <v>0</v>
      </c>
      <c r="G1056" s="2">
        <f t="shared" si="22"/>
        <v>31204.874190000002</v>
      </c>
      <c r="H1056" s="2">
        <f t="shared" si="19"/>
        <v>0.6999999999825377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9006.4</v>
      </c>
      <c r="D1061" s="1">
        <f>BILANCA!E83</f>
        <v>9335.1</v>
      </c>
      <c r="E1061" s="1">
        <v>0</v>
      </c>
      <c r="F1061" s="1">
        <v>0</v>
      </c>
      <c r="G1061" s="2">
        <f t="shared" si="22"/>
        <v>2158.7748000000001</v>
      </c>
      <c r="H1061" s="2">
        <f t="shared" si="19"/>
        <v>0.5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719.81</v>
      </c>
      <c r="E1062" s="1">
        <v>0</v>
      </c>
      <c r="F1062" s="1">
        <v>0</v>
      </c>
      <c r="G1062" s="2">
        <f t="shared" si="22"/>
        <v>113.72998</v>
      </c>
      <c r="H1062" s="2">
        <f t="shared" si="19"/>
        <v>0.19000000000005457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248120.17</v>
      </c>
      <c r="D1064" s="1">
        <f>BILANCA!E86</f>
        <v>75113.820000000007</v>
      </c>
      <c r="E1064" s="1">
        <v>0</v>
      </c>
      <c r="F1064" s="1">
        <v>0</v>
      </c>
      <c r="G1064" s="2">
        <f t="shared" si="22"/>
        <v>32266.172610000001</v>
      </c>
      <c r="H1064" s="2">
        <f t="shared" si="19"/>
        <v>0.35000000000582077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763311.51000000013</v>
      </c>
      <c r="D1124" s="1">
        <f>BILANCA!E146</f>
        <v>799141.06</v>
      </c>
      <c r="E1124" s="1">
        <v>0</v>
      </c>
      <c r="F1124" s="1">
        <v>0</v>
      </c>
      <c r="G1124" s="2">
        <f t="shared" si="22"/>
        <v>332984.70182999998</v>
      </c>
      <c r="H1124" s="2">
        <f t="shared" si="23"/>
        <v>0.54999999993015081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2588.79</v>
      </c>
      <c r="D1127" s="1">
        <f>BILANCA!E149</f>
        <v>0</v>
      </c>
      <c r="E1127" s="1">
        <v>0</v>
      </c>
      <c r="F1127" s="1">
        <v>0</v>
      </c>
      <c r="G1127" s="2">
        <f t="shared" si="22"/>
        <v>372.78575999999998</v>
      </c>
      <c r="H1127" s="2">
        <f t="shared" si="23"/>
        <v>0.21000000000003638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2588.79</v>
      </c>
      <c r="D1131" s="1">
        <f>BILANCA!E153</f>
        <v>0</v>
      </c>
      <c r="E1131" s="1">
        <v>0</v>
      </c>
      <c r="F1131" s="1">
        <v>0</v>
      </c>
      <c r="G1131" s="2">
        <f t="shared" si="22"/>
        <v>383.14091999999999</v>
      </c>
      <c r="H1131" s="2">
        <f t="shared" si="23"/>
        <v>0.21000000000003638</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319302.78000000003</v>
      </c>
      <c r="D1137" s="1">
        <f>BILANCA!E159</f>
        <v>397037.36</v>
      </c>
      <c r="E1137" s="1">
        <v>0</v>
      </c>
      <c r="F1137" s="1">
        <v>0</v>
      </c>
      <c r="G1137" s="2">
        <f t="shared" si="22"/>
        <v>171460.13500000001</v>
      </c>
      <c r="H1137" s="2">
        <f t="shared" si="23"/>
        <v>0.57999999995809048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323345.53000000003</v>
      </c>
      <c r="D1138" s="1">
        <f>BILANCA!E160</f>
        <v>252484.17</v>
      </c>
      <c r="E1138" s="1">
        <v>0</v>
      </c>
      <c r="F1138" s="1">
        <v>0</v>
      </c>
      <c r="G1138" s="2">
        <f t="shared" si="22"/>
        <v>128388.64985000002</v>
      </c>
      <c r="H1138" s="2">
        <f t="shared" si="23"/>
        <v>0.63999999998486601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228571.04</v>
      </c>
      <c r="D1139" s="1">
        <f>BILANCA!E161</f>
        <v>233771.42</v>
      </c>
      <c r="E1139" s="1">
        <v>0</v>
      </c>
      <c r="F1139" s="1">
        <v>0</v>
      </c>
      <c r="G1139" s="2">
        <f t="shared" si="22"/>
        <v>108593.76528000001</v>
      </c>
      <c r="H1139" s="2">
        <f t="shared" si="23"/>
        <v>0.46000000002095476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110496.63</v>
      </c>
      <c r="D1141" s="1">
        <f>BILANCA!E163</f>
        <v>84151.89</v>
      </c>
      <c r="E1141" s="1">
        <v>0</v>
      </c>
      <c r="F1141" s="1">
        <v>0</v>
      </c>
      <c r="G1141" s="2">
        <f t="shared" si="22"/>
        <v>44050.464780000002</v>
      </c>
      <c r="H1141" s="2">
        <f t="shared" si="23"/>
        <v>0.47999999999592546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13601.83</v>
      </c>
      <c r="E1142" s="1">
        <v>0</v>
      </c>
      <c r="F1142" s="1">
        <v>0</v>
      </c>
      <c r="G1142" s="2">
        <f t="shared" si="22"/>
        <v>4325.3819400000002</v>
      </c>
      <c r="H1142" s="2">
        <f t="shared" si="23"/>
        <v>0.17000000000007276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13601.83</v>
      </c>
      <c r="E1144" s="1">
        <v>0</v>
      </c>
      <c r="F1144" s="1">
        <v>0</v>
      </c>
      <c r="G1144" s="2">
        <f t="shared" si="22"/>
        <v>4379.7892600000005</v>
      </c>
      <c r="H1144" s="2">
        <f t="shared" si="23"/>
        <v>0.17000000000007276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7014.82</v>
      </c>
      <c r="D1148" s="1">
        <f>BILANCA!E170</f>
        <v>12211.37</v>
      </c>
      <c r="E1148" s="1">
        <v>0</v>
      </c>
      <c r="F1148" s="1">
        <v>0</v>
      </c>
      <c r="G1148" s="2">
        <f t="shared" si="22"/>
        <v>5187.1974000000009</v>
      </c>
      <c r="H1148" s="2">
        <f t="shared" si="23"/>
        <v>0.55000000000109139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7014.82</v>
      </c>
      <c r="D1149" s="1">
        <f>BILANCA!E171</f>
        <v>12211.37</v>
      </c>
      <c r="E1149" s="1">
        <v>0</v>
      </c>
      <c r="F1149" s="1">
        <v>0</v>
      </c>
      <c r="G1149" s="2">
        <f t="shared" si="22"/>
        <v>5218.6349600000003</v>
      </c>
      <c r="H1149" s="2">
        <f t="shared" si="23"/>
        <v>0.55000000000109139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26880473.18</v>
      </c>
      <c r="D1152" s="1">
        <f>BILANCA!E175</f>
        <v>33197129.380000003</v>
      </c>
      <c r="E1152" s="1">
        <v>0</v>
      </c>
      <c r="F1152" s="1">
        <v>0</v>
      </c>
      <c r="G1152" s="2">
        <f t="shared" si="22"/>
        <v>15763429.697860003</v>
      </c>
      <c r="H1152" s="2">
        <f t="shared" si="23"/>
        <v>0.56000000238418579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12666479.290000001</v>
      </c>
      <c r="D1153" s="1">
        <f>BILANCA!E176</f>
        <v>14414029.640000001</v>
      </c>
      <c r="E1153" s="1">
        <v>0</v>
      </c>
      <c r="F1153" s="1">
        <v>0</v>
      </c>
      <c r="G1153" s="2">
        <f t="shared" si="22"/>
        <v>7054071.5569000002</v>
      </c>
      <c r="H1153" s="2">
        <f t="shared" si="23"/>
        <v>0.65000000037252903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12542348.439999999</v>
      </c>
      <c r="D1154" s="1">
        <f>BILANCA!E177</f>
        <v>14312039.15</v>
      </c>
      <c r="E1154" s="1">
        <v>0</v>
      </c>
      <c r="F1154" s="1">
        <v>0</v>
      </c>
      <c r="G1154" s="2">
        <f t="shared" si="22"/>
        <v>7039458.9725400005</v>
      </c>
      <c r="H1154" s="2">
        <f t="shared" si="23"/>
        <v>0.58999999985098839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1686607.33</v>
      </c>
      <c r="D1155" s="1">
        <f>BILANCA!E178</f>
        <v>2016990.95</v>
      </c>
      <c r="E1155" s="1">
        <v>0</v>
      </c>
      <c r="F1155" s="1">
        <v>0</v>
      </c>
      <c r="G1155" s="2">
        <f t="shared" si="22"/>
        <v>983941.34755999991</v>
      </c>
      <c r="H1155" s="2">
        <f t="shared" si="23"/>
        <v>0.38000000012107193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1878176.72</v>
      </c>
      <c r="D1156" s="1">
        <f>BILANCA!E179</f>
        <v>1752099.36</v>
      </c>
      <c r="E1156" s="1">
        <v>0</v>
      </c>
      <c r="F1156" s="1">
        <v>0</v>
      </c>
      <c r="G1156" s="2">
        <f t="shared" si="22"/>
        <v>931150.95111999987</v>
      </c>
      <c r="H1156" s="2">
        <f t="shared" si="23"/>
        <v>0.64000000013038516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25224.89</v>
      </c>
      <c r="D1157" s="1">
        <f>BILANCA!E180</f>
        <v>31556.66</v>
      </c>
      <c r="E1157" s="1">
        <v>0</v>
      </c>
      <c r="F1157" s="1">
        <v>0</v>
      </c>
      <c r="G1157" s="2">
        <f t="shared" si="22"/>
        <v>15370.848539999999</v>
      </c>
      <c r="H1157" s="2">
        <f t="shared" si="23"/>
        <v>0.4500000000007276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25224.89</v>
      </c>
      <c r="D1160" s="1">
        <f>BILANCA!E183</f>
        <v>31556.66</v>
      </c>
      <c r="E1160" s="1">
        <v>0</v>
      </c>
      <c r="F1160" s="1">
        <v>0</v>
      </c>
      <c r="G1160" s="2">
        <f t="shared" si="22"/>
        <v>15635.863169999999</v>
      </c>
      <c r="H1160" s="2">
        <f t="shared" si="23"/>
        <v>0.4500000000007276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8952339.5</v>
      </c>
      <c r="D1165" s="1">
        <f>BILANCA!E188</f>
        <v>10511392.18</v>
      </c>
      <c r="E1165" s="1">
        <v>0</v>
      </c>
      <c r="F1165" s="1">
        <v>0</v>
      </c>
      <c r="G1165" s="2">
        <f t="shared" si="22"/>
        <v>5455472.5425199997</v>
      </c>
      <c r="H1165" s="2">
        <f t="shared" si="23"/>
        <v>0.67999999970197678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116804.55</v>
      </c>
      <c r="D1166" s="1">
        <f>BILANCA!E189</f>
        <v>98235.94</v>
      </c>
      <c r="E1166" s="1">
        <v>0</v>
      </c>
      <c r="F1166" s="1">
        <v>0</v>
      </c>
      <c r="G1166" s="2">
        <f t="shared" si="22"/>
        <v>57329.586689999996</v>
      </c>
      <c r="H1166" s="2">
        <f t="shared" si="23"/>
        <v>0.50999999999476131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7326.3</v>
      </c>
      <c r="D1211" s="1">
        <f>BILANCA!E234</f>
        <v>3754.55</v>
      </c>
      <c r="E1211" s="1">
        <v>0</v>
      </c>
      <c r="F1211" s="1">
        <v>0</v>
      </c>
      <c r="G1211" s="2">
        <f t="shared" si="22"/>
        <v>3382.4712</v>
      </c>
      <c r="H1211" s="2">
        <f t="shared" si="23"/>
        <v>0.75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5184.51</v>
      </c>
      <c r="D1212" s="1">
        <f>BILANCA!E235</f>
        <v>0</v>
      </c>
      <c r="E1212" s="1">
        <v>0</v>
      </c>
      <c r="F1212" s="1">
        <v>0</v>
      </c>
      <c r="G1212" s="2">
        <f t="shared" si="22"/>
        <v>1187.25279</v>
      </c>
      <c r="H1212" s="2">
        <f t="shared" si="23"/>
        <v>0.48999999999978172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2141.79</v>
      </c>
      <c r="D1213" s="1">
        <f>BILANCA!E236</f>
        <v>3754.55</v>
      </c>
      <c r="E1213" s="1">
        <v>0</v>
      </c>
      <c r="F1213" s="1">
        <v>0</v>
      </c>
      <c r="G1213" s="2">
        <f t="shared" si="22"/>
        <v>2219.7047000000002</v>
      </c>
      <c r="H1213" s="2">
        <f t="shared" si="23"/>
        <v>0.65999999999985448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14213993.889999997</v>
      </c>
      <c r="D1214" s="1">
        <f>BILANCA!E237</f>
        <v>18783099.740000002</v>
      </c>
      <c r="E1214" s="1">
        <v>0</v>
      </c>
      <c r="F1214" s="1">
        <v>0</v>
      </c>
      <c r="G1214" s="2">
        <f t="shared" si="22"/>
        <v>11961224.668470001</v>
      </c>
      <c r="H1214" s="2">
        <f t="shared" si="23"/>
        <v>0.37000000104308128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25822165.849999998</v>
      </c>
      <c r="D1215" s="1">
        <f>BILANCA!E238</f>
        <v>27828054.150000002</v>
      </c>
      <c r="E1215" s="1">
        <v>0</v>
      </c>
      <c r="F1215" s="1">
        <v>0</v>
      </c>
      <c r="G1215" s="2">
        <f t="shared" si="22"/>
        <v>18902959.6028</v>
      </c>
      <c r="H1215" s="2">
        <f t="shared" si="23"/>
        <v>0.30000000447034836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25822165.849999998</v>
      </c>
      <c r="D1216" s="1">
        <f>BILANCA!E239</f>
        <v>27828054.150000002</v>
      </c>
      <c r="E1216" s="1">
        <v>0</v>
      </c>
      <c r="F1216" s="1">
        <v>0</v>
      </c>
      <c r="G1216" s="2">
        <f t="shared" si="22"/>
        <v>18984437.876950003</v>
      </c>
      <c r="H1216" s="2">
        <f t="shared" si="23"/>
        <v>0.30000000447034836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25491327.309999999</v>
      </c>
      <c r="D1217" s="1">
        <f>BILANCA!E240</f>
        <v>27488826.010000002</v>
      </c>
      <c r="E1217" s="1">
        <v>0</v>
      </c>
      <c r="F1217" s="1">
        <v>0</v>
      </c>
      <c r="G1217" s="2">
        <f t="shared" si="22"/>
        <v>18829741.163220003</v>
      </c>
      <c r="H1217" s="2">
        <f t="shared" si="23"/>
        <v>0.32000000029802322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330838.53999999998</v>
      </c>
      <c r="D1218" s="1">
        <f>BILANCA!E241</f>
        <v>339228.14</v>
      </c>
      <c r="E1218" s="1">
        <v>0</v>
      </c>
      <c r="F1218" s="1">
        <v>0</v>
      </c>
      <c r="G1218" s="2">
        <f t="shared" si="22"/>
        <v>237184.28269999998</v>
      </c>
      <c r="H1218" s="2">
        <f t="shared" si="23"/>
        <v>0.6000000000349246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-12347115.350000001</v>
      </c>
      <c r="D1222" s="1">
        <f>BILANCA!E245</f>
        <v>-9835839.2699999996</v>
      </c>
      <c r="E1222" s="1">
        <v>0</v>
      </c>
      <c r="F1222" s="1">
        <v>0</v>
      </c>
      <c r="G1222" s="2">
        <f t="shared" si="22"/>
        <v>-7652491.7397099994</v>
      </c>
      <c r="H1222" s="2">
        <f t="shared" si="23"/>
        <v>0.62000000104308128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2029726.57</v>
      </c>
      <c r="E1223" s="1">
        <v>0</v>
      </c>
      <c r="F1223" s="1">
        <v>0</v>
      </c>
      <c r="G1223" s="2">
        <f t="shared" si="22"/>
        <v>974268.75359999994</v>
      </c>
      <c r="H1223" s="2">
        <f t="shared" si="23"/>
        <v>0.42999999993480742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2029726.57</v>
      </c>
      <c r="E1225" s="1">
        <v>0</v>
      </c>
      <c r="F1225" s="1">
        <v>0</v>
      </c>
      <c r="G1225" s="2">
        <f t="shared" si="22"/>
        <v>982387.65988000005</v>
      </c>
      <c r="H1225" s="2">
        <f t="shared" si="23"/>
        <v>0.42999999993480742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12347115.350000001</v>
      </c>
      <c r="D1227" s="1">
        <f>BILANCA!E250</f>
        <v>11865565.84</v>
      </c>
      <c r="E1227" s="1">
        <v>0</v>
      </c>
      <c r="F1227" s="1">
        <v>0</v>
      </c>
      <c r="G1227" s="2">
        <f t="shared" si="22"/>
        <v>8803092.2753200009</v>
      </c>
      <c r="H1227" s="2">
        <f t="shared" si="23"/>
        <v>0.51000000163912773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11465243.23</v>
      </c>
      <c r="D1228" s="1">
        <f>BILANCA!E251</f>
        <v>11766521.439999999</v>
      </c>
      <c r="E1228" s="1">
        <v>0</v>
      </c>
      <c r="F1228" s="1">
        <v>0</v>
      </c>
      <c r="G1228" s="2">
        <f t="shared" si="22"/>
        <v>8574580.0969500002</v>
      </c>
      <c r="H1228" s="2">
        <f t="shared" si="23"/>
        <v>0.66999999992549419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782827.72</v>
      </c>
      <c r="D1229" s="1">
        <f>BILANCA!E252</f>
        <v>0</v>
      </c>
      <c r="E1229" s="1">
        <v>0</v>
      </c>
      <c r="F1229" s="1">
        <v>0</v>
      </c>
      <c r="G1229" s="2">
        <f t="shared" si="22"/>
        <v>192575.61911999999</v>
      </c>
      <c r="H1229" s="2">
        <f t="shared" si="23"/>
        <v>0.28000000002793968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99044.4</v>
      </c>
      <c r="D1230" s="1">
        <f>BILANCA!E253</f>
        <v>99044.4</v>
      </c>
      <c r="E1230" s="1">
        <v>0</v>
      </c>
      <c r="F1230" s="1">
        <v>0</v>
      </c>
      <c r="G1230" s="2">
        <f t="shared" si="22"/>
        <v>73391.900399999999</v>
      </c>
      <c r="H1230" s="2">
        <f t="shared" si="23"/>
        <v>0.79999999998835847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738943.39</v>
      </c>
      <c r="D1232" s="1">
        <f>BILANCA!E255</f>
        <v>777283.03</v>
      </c>
      <c r="E1232" s="1">
        <v>0</v>
      </c>
      <c r="F1232" s="1">
        <v>0</v>
      </c>
      <c r="G1232" s="2">
        <f t="shared" si="22"/>
        <v>571083.85305000003</v>
      </c>
      <c r="H1232" s="2">
        <f t="shared" si="23"/>
        <v>0.42000000004190952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13601.83</v>
      </c>
      <c r="E1233" s="1">
        <v>0</v>
      </c>
      <c r="F1233" s="1">
        <v>0</v>
      </c>
      <c r="G1233" s="2">
        <f t="shared" si="22"/>
        <v>6800.915</v>
      </c>
      <c r="H1233" s="2">
        <f t="shared" si="23"/>
        <v>0.17000000000007276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1730165.47</v>
      </c>
      <c r="D1236" s="1">
        <f>BILANCA!E259</f>
        <v>3047678.51</v>
      </c>
      <c r="E1236" s="1">
        <v>0</v>
      </c>
      <c r="F1236" s="1">
        <v>0</v>
      </c>
      <c r="G1236" s="2">
        <f t="shared" si="22"/>
        <v>1979857.1899699999</v>
      </c>
      <c r="H1236" s="2">
        <f t="shared" si="23"/>
        <v>0.96000000019557774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1730165.47</v>
      </c>
      <c r="D1237" s="1">
        <f>BILANCA!E260</f>
        <v>3047678.51</v>
      </c>
      <c r="E1237" s="1">
        <v>0</v>
      </c>
      <c r="F1237" s="1">
        <v>0</v>
      </c>
      <c r="G1237" s="2">
        <f t="shared" si="22"/>
        <v>1987682.7124599998</v>
      </c>
      <c r="H1237" s="2">
        <f t="shared" si="23"/>
        <v>0.96000000019557774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158788</v>
      </c>
      <c r="D1240" s="1">
        <f>BILANCA!E264</f>
        <v>197724.04</v>
      </c>
      <c r="E1240" s="1">
        <v>0</v>
      </c>
      <c r="F1240" s="1">
        <v>0</v>
      </c>
      <c r="G1240" s="2">
        <f t="shared" si="22"/>
        <v>142438.67256000001</v>
      </c>
      <c r="H1240" s="2">
        <f t="shared" si="23"/>
        <v>4.0000000008149073E-2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715020.14</v>
      </c>
      <c r="D1241" s="1">
        <f>BILANCA!E265</f>
        <v>685568.91</v>
      </c>
      <c r="E1241" s="1">
        <v>0</v>
      </c>
      <c r="F1241" s="1">
        <v>0</v>
      </c>
      <c r="G1241" s="2">
        <f t="shared" si="22"/>
        <v>538228.75368000008</v>
      </c>
      <c r="H1241" s="2">
        <f t="shared" si="23"/>
        <v>0.22999999998137355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13601.83</v>
      </c>
      <c r="E1243" s="1">
        <v>0</v>
      </c>
      <c r="F1243" s="1">
        <v>0</v>
      </c>
      <c r="G1243" s="2">
        <f t="shared" si="24"/>
        <v>7072.9516000000003</v>
      </c>
      <c r="H1243" s="2">
        <f t="shared" si="23"/>
        <v>0.17000000000007276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59344.93</v>
      </c>
      <c r="D1244" s="1">
        <f>BILANCA!E268</f>
        <v>52657.11</v>
      </c>
      <c r="E1244" s="1">
        <v>0</v>
      </c>
      <c r="F1244" s="1">
        <v>0</v>
      </c>
      <c r="G1244" s="2">
        <f t="shared" si="24"/>
        <v>42976.038150000008</v>
      </c>
      <c r="H1244" s="2">
        <f t="shared" si="23"/>
        <v>0.18000000000029104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166838.48000000001</v>
      </c>
      <c r="D1245" s="1">
        <f>BILANCA!E269</f>
        <v>4151.92</v>
      </c>
      <c r="E1245" s="1">
        <v>0</v>
      </c>
      <c r="F1245" s="1">
        <v>0</v>
      </c>
      <c r="G1245" s="2">
        <f t="shared" si="24"/>
        <v>45887.287840000005</v>
      </c>
      <c r="H1245" s="2">
        <f t="shared" si="23"/>
        <v>0.56000000001040462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21936.76</v>
      </c>
      <c r="D1247" s="1">
        <f>BILANCA!E271</f>
        <v>18304.79</v>
      </c>
      <c r="E1247" s="1">
        <v>0</v>
      </c>
      <c r="F1247" s="1">
        <v>0</v>
      </c>
      <c r="G1247" s="2">
        <f t="shared" si="24"/>
        <v>15456.233760000001</v>
      </c>
      <c r="H1247" s="2">
        <f t="shared" si="23"/>
        <v>0.4500000000007276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1322170.98</v>
      </c>
      <c r="D1263" s="1">
        <f>BILANCA!E287</f>
        <v>1262206.3600000001</v>
      </c>
      <c r="E1263" s="1">
        <v>0</v>
      </c>
      <c r="F1263" s="1">
        <v>0</v>
      </c>
      <c r="G1263" s="2">
        <f t="shared" si="24"/>
        <v>1077043.4360000002</v>
      </c>
      <c r="H1263" s="2">
        <f t="shared" si="23"/>
        <v>0.38000000012107193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11220177.460000001</v>
      </c>
      <c r="D1264" s="1">
        <f>BILANCA!E288</f>
        <v>13049832.789999999</v>
      </c>
      <c r="E1264" s="1">
        <v>0</v>
      </c>
      <c r="F1264" s="1">
        <v>0</v>
      </c>
      <c r="G1264" s="2">
        <f t="shared" si="24"/>
        <v>10486875.894239999</v>
      </c>
      <c r="H1264" s="2">
        <f t="shared" si="23"/>
        <v>0.67000000178813934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90845.02</v>
      </c>
      <c r="D1265" s="1">
        <f>BILANCA!E289</f>
        <v>70506.78</v>
      </c>
      <c r="E1265" s="1">
        <v>0</v>
      </c>
      <c r="F1265" s="1">
        <v>0</v>
      </c>
      <c r="G1265" s="2">
        <f t="shared" si="24"/>
        <v>65384.119559999992</v>
      </c>
      <c r="H1265" s="2">
        <f t="shared" si="23"/>
        <v>0.24000000000523869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25959.53</v>
      </c>
      <c r="D1266" s="1">
        <f>BILANCA!E290</f>
        <v>27729.16</v>
      </c>
      <c r="E1266" s="1">
        <v>0</v>
      </c>
      <c r="F1266" s="1">
        <v>0</v>
      </c>
      <c r="G1266" s="2">
        <f t="shared" si="24"/>
        <v>23041.251549999997</v>
      </c>
      <c r="H1266" s="2">
        <f t="shared" si="23"/>
        <v>0.63000000000101863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8747481.8000000007</v>
      </c>
      <c r="D1271" s="1">
        <f>BILANCA!E295</f>
        <v>10363646.99</v>
      </c>
      <c r="E1271" s="1">
        <v>0</v>
      </c>
      <c r="F1271" s="1">
        <v>0</v>
      </c>
      <c r="G1271" s="2">
        <f t="shared" si="24"/>
        <v>8488735.4246399999</v>
      </c>
      <c r="H1271" s="2">
        <f t="shared" si="23"/>
        <v>0.20999999903142452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10350.01</v>
      </c>
      <c r="D1273" s="1">
        <f>BILANCA!E297</f>
        <v>106280.31</v>
      </c>
      <c r="E1273" s="1">
        <v>0</v>
      </c>
      <c r="F1273" s="1">
        <v>0</v>
      </c>
      <c r="G1273" s="2">
        <f t="shared" si="24"/>
        <v>64644.082699999992</v>
      </c>
      <c r="H1273" s="2">
        <f t="shared" si="23"/>
        <v>0.31999999999788997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274.32</v>
      </c>
      <c r="E1274" s="1">
        <v>0</v>
      </c>
      <c r="F1274" s="1">
        <v>0</v>
      </c>
      <c r="G1274" s="2">
        <f t="shared" si="24"/>
        <v>159.65423999999999</v>
      </c>
      <c r="H1274" s="2">
        <f t="shared" si="23"/>
        <v>0.31999999999999318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303.33999999999997</v>
      </c>
      <c r="D1275" s="1">
        <f>BILANCA!E299</f>
        <v>122.01</v>
      </c>
      <c r="E1275" s="1">
        <v>0</v>
      </c>
      <c r="F1275" s="1">
        <v>0</v>
      </c>
      <c r="G1275" s="2">
        <f t="shared" si="24"/>
        <v>159.82911999999999</v>
      </c>
      <c r="H1275" s="2">
        <f t="shared" si="23"/>
        <v>0.3499999999999801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32463891.219999999</v>
      </c>
      <c r="D1383" s="1">
        <f>'RAS-funkcijski'!E89</f>
        <v>35295324.659999996</v>
      </c>
      <c r="E1383" s="1">
        <v>0</v>
      </c>
      <c r="F1383" s="1">
        <v>0</v>
      </c>
      <c r="G1383" s="2">
        <f t="shared" si="24"/>
        <v>8759635.9459000006</v>
      </c>
      <c r="H1383" s="2">
        <f t="shared" si="27"/>
        <v>0.56000000238418579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32463891.219999999</v>
      </c>
      <c r="D1393" s="1">
        <f>'RAS-funkcijski'!E99</f>
        <v>35295324.659999996</v>
      </c>
      <c r="E1393" s="1">
        <v>0</v>
      </c>
      <c r="F1393" s="1">
        <v>0</v>
      </c>
      <c r="G1393" s="2">
        <f t="shared" si="24"/>
        <v>9790181.3512999993</v>
      </c>
      <c r="H1393" s="2">
        <f t="shared" si="27"/>
        <v>0.56000000238418579</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32463891.219999999</v>
      </c>
      <c r="D1395" s="1">
        <f>'RAS-funkcijski'!E101</f>
        <v>35295324.659999996</v>
      </c>
      <c r="E1395" s="1">
        <v>0</v>
      </c>
      <c r="F1395" s="1">
        <v>0</v>
      </c>
      <c r="G1395" s="2">
        <f t="shared" si="24"/>
        <v>9996290.4323800001</v>
      </c>
      <c r="H1395" s="2">
        <f t="shared" si="27"/>
        <v>0.56000000238418579</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32463891.219999999</v>
      </c>
      <c r="D1435" s="13">
        <f>'RAS-funkcijski'!E141</f>
        <v>35295324.659999996</v>
      </c>
      <c r="E1435" s="13">
        <v>0</v>
      </c>
      <c r="F1435" s="13">
        <v>0</v>
      </c>
      <c r="G1435" s="14">
        <f t="shared" si="24"/>
        <v>14118472.05398</v>
      </c>
      <c r="H1435" s="14">
        <f t="shared" si="27"/>
        <v>0.56000000238418579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0.18</v>
      </c>
      <c r="D1436" s="6">
        <f>'P-VRIO'!E5</f>
        <v>17850.88</v>
      </c>
      <c r="E1436" s="6">
        <v>0</v>
      </c>
      <c r="F1436" s="6">
        <v>0</v>
      </c>
      <c r="G1436" s="7">
        <f t="shared" si="24"/>
        <v>35.70194</v>
      </c>
      <c r="H1436" s="7">
        <f t="shared" si="27"/>
        <v>0.29999999999898136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0.18</v>
      </c>
      <c r="D1437" s="1">
        <f>'P-VRIO'!E6</f>
        <v>0</v>
      </c>
      <c r="E1437" s="1">
        <v>0</v>
      </c>
      <c r="F1437" s="1">
        <v>0</v>
      </c>
      <c r="G1437" s="2">
        <f t="shared" si="24"/>
        <v>3.5999999999999997E-4</v>
      </c>
      <c r="H1437" s="2">
        <f t="shared" si="27"/>
        <v>0.18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0.18</v>
      </c>
      <c r="D1445" s="1">
        <f>'P-VRIO'!E14</f>
        <v>0</v>
      </c>
      <c r="E1445" s="1">
        <v>0</v>
      </c>
      <c r="F1445" s="1">
        <v>0</v>
      </c>
      <c r="G1445" s="2">
        <f t="shared" si="24"/>
        <v>1.8E-3</v>
      </c>
      <c r="H1445" s="2">
        <f t="shared" si="27"/>
        <v>0.18</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0.18</v>
      </c>
      <c r="D1451" s="1">
        <f>'P-VRIO'!E20</f>
        <v>0</v>
      </c>
      <c r="E1451" s="1">
        <v>0</v>
      </c>
      <c r="F1451" s="1">
        <v>0</v>
      </c>
      <c r="G1451" s="2">
        <f t="shared" si="24"/>
        <v>2.8799999999999997E-3</v>
      </c>
      <c r="H1451" s="2">
        <f t="shared" si="27"/>
        <v>0.18</v>
      </c>
      <c r="I1451" s="10">
        <f t="shared" si="29"/>
        <v>5.1839999999999992E-4</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17850.88</v>
      </c>
      <c r="E1453" s="1">
        <v>0</v>
      </c>
      <c r="F1453" s="1">
        <v>0</v>
      </c>
      <c r="G1453" s="2">
        <f t="shared" si="24"/>
        <v>642.63167999999996</v>
      </c>
      <c r="H1453" s="2">
        <f t="shared" si="27"/>
        <v>0.11999999999898137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17850.88</v>
      </c>
      <c r="E1461" s="1">
        <v>0</v>
      </c>
      <c r="F1461" s="1">
        <v>0</v>
      </c>
      <c r="G1461" s="2">
        <f t="shared" si="24"/>
        <v>928.24576000000002</v>
      </c>
      <c r="H1461" s="2">
        <f t="shared" si="27"/>
        <v>0.11999999999898137</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17850.88</v>
      </c>
      <c r="E1467" s="1">
        <v>0</v>
      </c>
      <c r="F1467" s="1">
        <v>0</v>
      </c>
      <c r="G1467" s="2">
        <f t="shared" si="24"/>
        <v>1142.45632</v>
      </c>
      <c r="H1467" s="2">
        <f t="shared" si="27"/>
        <v>0.11999999999898137</v>
      </c>
      <c r="I1467" s="10">
        <f t="shared" si="31"/>
        <v>137.09475839883626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12659152.99</v>
      </c>
      <c r="D1480" s="6"/>
      <c r="E1480" s="6">
        <v>0</v>
      </c>
      <c r="F1480" s="6">
        <v>0</v>
      </c>
      <c r="G1480" s="7">
        <f t="shared" ref="G1480:G1580" si="34">B1480/1000*C1480</f>
        <v>12659.152990000001</v>
      </c>
      <c r="H1480" s="7">
        <f t="shared" ref="H1480:H1580" si="35">ABS(C1480-ROUND(C1480,0))</f>
        <v>9.9999997764825821E-3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53655299.82</v>
      </c>
      <c r="D1481" s="1">
        <v>0</v>
      </c>
      <c r="E1481" s="1">
        <v>0</v>
      </c>
      <c r="F1481" s="1">
        <v>0</v>
      </c>
      <c r="G1481" s="2">
        <f t="shared" si="34"/>
        <v>107310.59964</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50948619.140000001</v>
      </c>
      <c r="D1483" s="1">
        <v>0</v>
      </c>
      <c r="E1483" s="1">
        <v>0</v>
      </c>
      <c r="F1483" s="1">
        <v>0</v>
      </c>
      <c r="G1483" s="2">
        <f t="shared" si="34"/>
        <v>203794.47656000001</v>
      </c>
      <c r="H1483" s="2">
        <f t="shared" si="35"/>
        <v>0.14000000059604645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23880432.109999999</v>
      </c>
      <c r="D1484" s="1">
        <v>0</v>
      </c>
      <c r="E1484" s="1">
        <v>0</v>
      </c>
      <c r="F1484" s="1">
        <v>0</v>
      </c>
      <c r="G1484" s="2">
        <f t="shared" si="34"/>
        <v>119402.16055</v>
      </c>
      <c r="H1484" s="2">
        <f t="shared" si="35"/>
        <v>0.10999999940395355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5066621.5199999996</v>
      </c>
      <c r="D1485" s="1">
        <v>0</v>
      </c>
      <c r="E1485" s="1">
        <v>0</v>
      </c>
      <c r="F1485" s="1">
        <v>0</v>
      </c>
      <c r="G1485" s="2">
        <f t="shared" si="34"/>
        <v>30399.729119999996</v>
      </c>
      <c r="H1485" s="2">
        <f t="shared" si="35"/>
        <v>0.48000000044703484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66447.570000000007</v>
      </c>
      <c r="D1486" s="1">
        <v>0</v>
      </c>
      <c r="E1486" s="1">
        <v>0</v>
      </c>
      <c r="F1486" s="1">
        <v>0</v>
      </c>
      <c r="G1486" s="2">
        <f t="shared" si="34"/>
        <v>465.13299000000006</v>
      </c>
      <c r="H1486" s="2">
        <f t="shared" si="35"/>
        <v>0.42999999999301508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21935117.940000001</v>
      </c>
      <c r="D1491" s="1">
        <v>0</v>
      </c>
      <c r="E1491" s="1">
        <v>0</v>
      </c>
      <c r="F1491" s="1">
        <v>0</v>
      </c>
      <c r="G1491" s="2">
        <f t="shared" si="34"/>
        <v>263221.41528000002</v>
      </c>
      <c r="H1491" s="2">
        <f t="shared" si="35"/>
        <v>5.9999998658895493E-2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2706680.68</v>
      </c>
      <c r="D1492" s="1">
        <v>0</v>
      </c>
      <c r="E1492" s="1">
        <v>0</v>
      </c>
      <c r="F1492" s="1">
        <v>0</v>
      </c>
      <c r="G1492" s="2">
        <f t="shared" si="34"/>
        <v>35186.848839999999</v>
      </c>
      <c r="H1492" s="2">
        <f t="shared" si="35"/>
        <v>0.31999999983236194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51904177.719999999</v>
      </c>
      <c r="D1499" s="1">
        <v>0</v>
      </c>
      <c r="E1499" s="1">
        <v>0</v>
      </c>
      <c r="F1499" s="1">
        <v>0</v>
      </c>
      <c r="G1499" s="2">
        <f t="shared" si="34"/>
        <v>1038083.5544</v>
      </c>
      <c r="H1499" s="2">
        <f t="shared" si="35"/>
        <v>0.2800000011920929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49178928.43</v>
      </c>
      <c r="D1501" s="1">
        <v>0</v>
      </c>
      <c r="E1501" s="1">
        <v>0</v>
      </c>
      <c r="F1501" s="1">
        <v>0</v>
      </c>
      <c r="G1501" s="2">
        <f t="shared" si="34"/>
        <v>1081936.4254599998</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23550048.489999998</v>
      </c>
      <c r="D1502" s="1">
        <v>0</v>
      </c>
      <c r="E1502" s="1">
        <v>0</v>
      </c>
      <c r="F1502" s="1">
        <v>0</v>
      </c>
      <c r="G1502" s="2">
        <f t="shared" si="34"/>
        <v>541651.11526999995</v>
      </c>
      <c r="H1502" s="2">
        <f t="shared" si="35"/>
        <v>0.48999999836087227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5192698.88</v>
      </c>
      <c r="D1503" s="1">
        <v>0</v>
      </c>
      <c r="E1503" s="1">
        <v>0</v>
      </c>
      <c r="F1503" s="1">
        <v>0</v>
      </c>
      <c r="G1503" s="2">
        <f t="shared" si="34"/>
        <v>124624.77312</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60115.8</v>
      </c>
      <c r="D1504" s="1">
        <v>0</v>
      </c>
      <c r="E1504" s="1">
        <v>0</v>
      </c>
      <c r="F1504" s="1">
        <v>0</v>
      </c>
      <c r="G1504" s="2">
        <f t="shared" si="34"/>
        <v>1502.8950000000002</v>
      </c>
      <c r="H1504" s="2">
        <f t="shared" si="35"/>
        <v>0.19999999999708962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20376065.260000002</v>
      </c>
      <c r="D1509" s="1">
        <v>0</v>
      </c>
      <c r="E1509" s="1">
        <v>0</v>
      </c>
      <c r="F1509" s="1">
        <v>0</v>
      </c>
      <c r="G1509" s="2">
        <f t="shared" si="34"/>
        <v>611281.95779999997</v>
      </c>
      <c r="H1509" s="2">
        <f t="shared" si="35"/>
        <v>0.26000000163912773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2725249.29</v>
      </c>
      <c r="D1510" s="1">
        <v>0</v>
      </c>
      <c r="E1510" s="1">
        <v>0</v>
      </c>
      <c r="F1510" s="1">
        <v>0</v>
      </c>
      <c r="G1510" s="2">
        <f t="shared" si="34"/>
        <v>84482.727989999999</v>
      </c>
      <c r="H1510" s="2">
        <f t="shared" si="35"/>
        <v>0.2900000000372529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14410275.090000004</v>
      </c>
      <c r="D1517" s="1">
        <v>0</v>
      </c>
      <c r="E1517" s="1">
        <v>0</v>
      </c>
      <c r="F1517" s="1">
        <v>0</v>
      </c>
      <c r="G1517" s="2">
        <f t="shared" si="34"/>
        <v>547590.45342000015</v>
      </c>
      <c r="H1517" s="2">
        <f t="shared" si="35"/>
        <v>9.0000003576278687E-2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1332713.1399999999</v>
      </c>
      <c r="D1518" s="1">
        <v>0</v>
      </c>
      <c r="E1518" s="1">
        <v>0</v>
      </c>
      <c r="F1518" s="1">
        <v>0</v>
      </c>
      <c r="G1518" s="2">
        <f t="shared" si="34"/>
        <v>51975.812459999994</v>
      </c>
      <c r="H1518" s="2">
        <f t="shared" si="35"/>
        <v>0.13999999989755452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1262206.3599999999</v>
      </c>
      <c r="D1524" s="1">
        <v>0</v>
      </c>
      <c r="E1524" s="1">
        <v>0</v>
      </c>
      <c r="F1524" s="1">
        <v>0</v>
      </c>
      <c r="G1524" s="2">
        <f t="shared" si="34"/>
        <v>56799.286199999995</v>
      </c>
      <c r="H1524" s="2">
        <f t="shared" si="35"/>
        <v>0.35999999986961484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1130712.74</v>
      </c>
      <c r="D1530" s="1">
        <v>0</v>
      </c>
      <c r="E1530" s="1">
        <v>0</v>
      </c>
      <c r="F1530" s="1">
        <v>0</v>
      </c>
      <c r="G1530" s="2">
        <f t="shared" si="34"/>
        <v>57666.349739999998</v>
      </c>
      <c r="H1530" s="2">
        <f t="shared" si="35"/>
        <v>0.26000000000931323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472147.36</v>
      </c>
      <c r="D1531" s="1">
        <v>0</v>
      </c>
      <c r="E1531" s="1">
        <v>0</v>
      </c>
      <c r="F1531" s="1">
        <v>0</v>
      </c>
      <c r="G1531" s="2">
        <f t="shared" si="34"/>
        <v>24551.662719999997</v>
      </c>
      <c r="H1531" s="2">
        <f t="shared" si="35"/>
        <v>0.35999999998603016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457813.68</v>
      </c>
      <c r="D1532" s="1">
        <v>0</v>
      </c>
      <c r="E1532" s="1">
        <v>0</v>
      </c>
      <c r="F1532" s="1">
        <v>0</v>
      </c>
      <c r="G1532" s="2">
        <f t="shared" si="34"/>
        <v>24264.125039999999</v>
      </c>
      <c r="H1532" s="2">
        <f t="shared" si="35"/>
        <v>0.32000000000698492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50166.37</v>
      </c>
      <c r="D1533" s="1">
        <v>0</v>
      </c>
      <c r="E1533" s="1">
        <v>0</v>
      </c>
      <c r="F1533" s="1">
        <v>0</v>
      </c>
      <c r="G1533" s="2">
        <f t="shared" si="34"/>
        <v>2708.98398</v>
      </c>
      <c r="H1533" s="2">
        <f t="shared" si="35"/>
        <v>0.37000000000261934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150585.32999999999</v>
      </c>
      <c r="D1534" s="1">
        <v>0</v>
      </c>
      <c r="E1534" s="1">
        <v>0</v>
      </c>
      <c r="F1534" s="1">
        <v>0</v>
      </c>
      <c r="G1534" s="2">
        <f t="shared" si="34"/>
        <v>8282.1931499999992</v>
      </c>
      <c r="H1534" s="2">
        <f t="shared" si="35"/>
        <v>0.32999999998719431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21536.39</v>
      </c>
      <c r="D1535" s="1">
        <v>0</v>
      </c>
      <c r="E1535" s="1">
        <v>0</v>
      </c>
      <c r="F1535" s="1">
        <v>0</v>
      </c>
      <c r="G1535" s="2">
        <f t="shared" si="34"/>
        <v>1206.03784</v>
      </c>
      <c r="H1535" s="2">
        <f t="shared" si="35"/>
        <v>0.38999999999941792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5209.6000000000004</v>
      </c>
      <c r="D1536" s="1">
        <v>0</v>
      </c>
      <c r="E1536" s="1">
        <v>0</v>
      </c>
      <c r="F1536" s="1">
        <v>0</v>
      </c>
      <c r="G1536" s="2">
        <f t="shared" si="34"/>
        <v>296.94720000000001</v>
      </c>
      <c r="H1536" s="2">
        <f t="shared" si="35"/>
        <v>0.3999999999996362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10696.14</v>
      </c>
      <c r="D1537" s="1">
        <v>0</v>
      </c>
      <c r="E1537" s="1">
        <v>0</v>
      </c>
      <c r="F1537" s="1">
        <v>0</v>
      </c>
      <c r="G1537" s="2">
        <f t="shared" si="34"/>
        <v>620.37612000000001</v>
      </c>
      <c r="H1537" s="2">
        <f t="shared" si="35"/>
        <v>0.13999999999941792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5630.65</v>
      </c>
      <c r="D1538" s="1">
        <v>0</v>
      </c>
      <c r="E1538" s="1">
        <v>0</v>
      </c>
      <c r="F1538" s="1">
        <v>0</v>
      </c>
      <c r="G1538" s="2">
        <f t="shared" si="34"/>
        <v>332.20834999999994</v>
      </c>
      <c r="H1538" s="2">
        <f t="shared" si="35"/>
        <v>0.3500000000003638</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109957.23</v>
      </c>
      <c r="D1560" s="1">
        <v>0</v>
      </c>
      <c r="E1560" s="1">
        <v>0</v>
      </c>
      <c r="F1560" s="1">
        <v>0</v>
      </c>
      <c r="G1560" s="2">
        <f t="shared" si="34"/>
        <v>8906.5356300000003</v>
      </c>
      <c r="H1560" s="2">
        <f t="shared" si="35"/>
        <v>0.22999999999592546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61885.84</v>
      </c>
      <c r="D1561" s="1">
        <v>0</v>
      </c>
      <c r="E1561" s="1">
        <v>0</v>
      </c>
      <c r="F1561" s="1">
        <v>0</v>
      </c>
      <c r="G1561" s="2">
        <f t="shared" si="34"/>
        <v>5074.6388799999995</v>
      </c>
      <c r="H1561" s="2">
        <f t="shared" si="35"/>
        <v>0.16000000000349246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16240.15</v>
      </c>
      <c r="D1562" s="1">
        <v>0</v>
      </c>
      <c r="E1562" s="1">
        <v>0</v>
      </c>
      <c r="F1562" s="1">
        <v>0</v>
      </c>
      <c r="G1562" s="2">
        <f t="shared" si="34"/>
        <v>1347.93245</v>
      </c>
      <c r="H1562" s="2">
        <f t="shared" si="35"/>
        <v>0.1499999999996362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26918.66</v>
      </c>
      <c r="D1563" s="1">
        <v>0</v>
      </c>
      <c r="E1563" s="1">
        <v>0</v>
      </c>
      <c r="F1563" s="1">
        <v>0</v>
      </c>
      <c r="G1563" s="2">
        <f t="shared" si="34"/>
        <v>2261.1674400000002</v>
      </c>
      <c r="H1563" s="2">
        <f t="shared" si="35"/>
        <v>0.34000000000014552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4912.58</v>
      </c>
      <c r="D1564" s="1">
        <v>0</v>
      </c>
      <c r="E1564" s="1">
        <v>0</v>
      </c>
      <c r="F1564" s="1">
        <v>0</v>
      </c>
      <c r="G1564" s="2">
        <f t="shared" si="34"/>
        <v>417.5693</v>
      </c>
      <c r="H1564" s="2">
        <f t="shared" si="35"/>
        <v>0.42000000000007276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70506.78</v>
      </c>
      <c r="D1565" s="1">
        <v>0</v>
      </c>
      <c r="E1565" s="1">
        <v>0</v>
      </c>
      <c r="F1565" s="1">
        <v>0</v>
      </c>
      <c r="G1565" s="2">
        <f t="shared" si="34"/>
        <v>6063.5830799999994</v>
      </c>
      <c r="H1565" s="2">
        <f t="shared" si="35"/>
        <v>0.22000000000116415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36374.32</v>
      </c>
      <c r="D1566" s="1">
        <v>0</v>
      </c>
      <c r="E1566" s="1">
        <v>0</v>
      </c>
      <c r="F1566" s="1">
        <v>0</v>
      </c>
      <c r="G1566" s="2">
        <f t="shared" si="34"/>
        <v>3164.5658399999998</v>
      </c>
      <c r="H1566" s="2">
        <f t="shared" si="35"/>
        <v>0.31999999999970896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1500</v>
      </c>
      <c r="D1567" s="1">
        <v>0</v>
      </c>
      <c r="E1567" s="1">
        <v>0</v>
      </c>
      <c r="F1567" s="1">
        <v>0</v>
      </c>
      <c r="G1567" s="2">
        <f t="shared" si="34"/>
        <v>132</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4000</v>
      </c>
      <c r="D1568" s="1">
        <v>0</v>
      </c>
      <c r="E1568" s="1">
        <v>0</v>
      </c>
      <c r="F1568" s="1">
        <v>0</v>
      </c>
      <c r="G1568" s="2">
        <f t="shared" si="34"/>
        <v>356</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28632.46</v>
      </c>
      <c r="D1569" s="1">
        <v>0</v>
      </c>
      <c r="E1569" s="1">
        <v>0</v>
      </c>
      <c r="F1569" s="1">
        <v>0</v>
      </c>
      <c r="G1569" s="2">
        <f t="shared" si="34"/>
        <v>2576.9213999999997</v>
      </c>
      <c r="H1569" s="2">
        <f t="shared" si="35"/>
        <v>0.45999999999912689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13077561.949999999</v>
      </c>
      <c r="D1576" s="1">
        <v>0</v>
      </c>
      <c r="E1576" s="1">
        <v>0</v>
      </c>
      <c r="F1576" s="1">
        <v>0</v>
      </c>
      <c r="G1576" s="2">
        <f t="shared" si="34"/>
        <v>1268523.5091500001</v>
      </c>
      <c r="H1576" s="2">
        <f t="shared" si="35"/>
        <v>5.000000074505806E-2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13049832.789999999</v>
      </c>
      <c r="D1578" s="1">
        <v>0</v>
      </c>
      <c r="E1578" s="1">
        <v>0</v>
      </c>
      <c r="F1578" s="1">
        <v>0</v>
      </c>
      <c r="G1578" s="2">
        <f t="shared" si="34"/>
        <v>1291933.44621</v>
      </c>
      <c r="H1578" s="2">
        <f t="shared" si="35"/>
        <v>0.21000000089406967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27729.16</v>
      </c>
      <c r="D1579" s="1">
        <v>0</v>
      </c>
      <c r="E1579" s="1">
        <v>0</v>
      </c>
      <c r="F1579" s="1">
        <v>0</v>
      </c>
      <c r="G1579" s="2">
        <f t="shared" si="34"/>
        <v>2772.9160000000002</v>
      </c>
      <c r="H1579" s="2">
        <f t="shared" si="35"/>
        <v>0.15999999999985448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40711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33108131.670000002</v>
      </c>
      <c r="I16" s="170">
        <f>'PR-RAS'!E6</f>
        <v>37852853.329999998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24545840.799999997</v>
      </c>
      <c r="I17" s="170">
        <f>'PR-RAS'!E151</f>
        <v>32151912.319999997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12347115.349999996</v>
      </c>
      <c r="I19" s="171">
        <f>'PR-RAS'!E646</f>
        <v>9835839.2700000014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25754628.740000002</v>
      </c>
      <c r="I20" s="173">
        <f>BILANCA!E7</f>
        <v>27830698.550000004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1125844.4400000002</v>
      </c>
      <c r="I21" s="175">
        <f>BILANCA!E68</f>
        <v>5366430.830000001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12666479.290000001</v>
      </c>
      <c r="I22" s="175">
        <f>BILANCA!E176</f>
        <v>14414029.640000001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14213993.889999997</v>
      </c>
      <c r="I23" s="177">
        <f>BILANCA!E237</f>
        <v>18783099.740000002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32463891.219999999</v>
      </c>
      <c r="I28" s="179">
        <f>'RAS-funkcijski'!E141</f>
        <v>35295324.659999996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0.18</v>
      </c>
      <c r="I29" s="173">
        <f>'P-VRIO'!E5</f>
        <v>17850.88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17850.88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12659152.99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14410275.090000004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1332713.1399999999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13077561.949999999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33108131.670000002</v>
      </c>
      <c r="E6" s="51">
        <f>E7+E44+E50+E82+E106+E124+E133+E139</f>
        <v>37852853.329999998</v>
      </c>
      <c r="F6" s="52">
        <f t="shared" ref="F6:F131" si="0">IF(D6&lt;&gt;0,IF(E6/D6&gt;=100,"&gt;&gt;100",E6/D6*100),"-")</f>
        <v>114.33098583542028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7313443.9600000009</v>
      </c>
      <c r="E50" s="51">
        <f>E51+E54+E59+E62+E65+E68+E71+E74+E77</f>
        <v>10142140.9</v>
      </c>
      <c r="F50" s="52">
        <f t="shared" si="0"/>
        <v>138.67804218465631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900741.55</v>
      </c>
      <c r="E62" s="51">
        <f t="shared" si="13"/>
        <v>721569.04</v>
      </c>
      <c r="F62" s="52">
        <f t="shared" si="0"/>
        <v>80.108332961880137</v>
      </c>
    </row>
    <row r="63" spans="1:6" ht="12.75" customHeight="1" x14ac:dyDescent="0.2">
      <c r="A63" s="53">
        <v>6341</v>
      </c>
      <c r="B63" s="85" t="s">
        <v>172</v>
      </c>
      <c r="C63" s="50" t="s">
        <v>173</v>
      </c>
      <c r="D63" s="242">
        <v>900741.55</v>
      </c>
      <c r="E63" s="242">
        <v>721569.04</v>
      </c>
      <c r="F63" s="52">
        <f t="shared" si="0"/>
        <v>80.108332961880137</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1166555.44</v>
      </c>
      <c r="E68" s="51">
        <f t="shared" si="15"/>
        <v>1472399.5</v>
      </c>
      <c r="F68" s="52">
        <f t="shared" si="0"/>
        <v>126.21770466391209</v>
      </c>
    </row>
    <row r="69" spans="1:6" ht="12.75" customHeight="1" x14ac:dyDescent="0.2">
      <c r="A69" s="53" t="s">
        <v>184</v>
      </c>
      <c r="B69" s="85" t="s">
        <v>185</v>
      </c>
      <c r="C69" s="50" t="s">
        <v>184</v>
      </c>
      <c r="D69" s="242">
        <v>972055.6</v>
      </c>
      <c r="E69" s="242">
        <v>203367.95</v>
      </c>
      <c r="F69" s="52">
        <f t="shared" si="0"/>
        <v>20.921431860482055</v>
      </c>
    </row>
    <row r="70" spans="1:6" ht="24" x14ac:dyDescent="0.2">
      <c r="A70" s="53" t="s">
        <v>186</v>
      </c>
      <c r="B70" s="85" t="s">
        <v>187</v>
      </c>
      <c r="C70" s="50" t="s">
        <v>186</v>
      </c>
      <c r="D70" s="242">
        <v>194499.84</v>
      </c>
      <c r="E70" s="242">
        <v>1269031.55</v>
      </c>
      <c r="F70" s="52">
        <f t="shared" si="0"/>
        <v>652.45891718985479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5246146.9700000007</v>
      </c>
      <c r="E74" s="51">
        <f t="shared" si="17"/>
        <v>7948172.3600000003</v>
      </c>
      <c r="F74" s="52">
        <f t="shared" si="0"/>
        <v>151.50495030832124</v>
      </c>
    </row>
    <row r="75" spans="1:6" ht="12.75" customHeight="1" x14ac:dyDescent="0.2">
      <c r="A75" s="53" t="s">
        <v>196</v>
      </c>
      <c r="B75" s="85" t="s">
        <v>197</v>
      </c>
      <c r="C75" s="50" t="s">
        <v>196</v>
      </c>
      <c r="D75" s="242">
        <v>1093657.33</v>
      </c>
      <c r="E75" s="242">
        <v>201059.73</v>
      </c>
      <c r="F75" s="52">
        <f t="shared" si="0"/>
        <v>18.384161517940907</v>
      </c>
    </row>
    <row r="76" spans="1:6" ht="12.75" customHeight="1" x14ac:dyDescent="0.2">
      <c r="A76" s="53" t="s">
        <v>198</v>
      </c>
      <c r="B76" s="85" t="s">
        <v>199</v>
      </c>
      <c r="C76" s="50" t="s">
        <v>198</v>
      </c>
      <c r="D76" s="242">
        <v>4152489.64</v>
      </c>
      <c r="E76" s="242">
        <v>7747112.6299999999</v>
      </c>
      <c r="F76" s="52">
        <f t="shared" si="0"/>
        <v>186.56548966128184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765.75</v>
      </c>
      <c r="E82" s="51">
        <f t="shared" si="19"/>
        <v>741.68</v>
      </c>
      <c r="F82" s="52">
        <f t="shared" si="0"/>
        <v>96.856676460985952</v>
      </c>
    </row>
    <row r="83" spans="1:6" ht="12.75" customHeight="1" x14ac:dyDescent="0.2">
      <c r="A83" s="53">
        <v>641</v>
      </c>
      <c r="B83" s="85" t="s">
        <v>212</v>
      </c>
      <c r="C83" s="50" t="s">
        <v>213</v>
      </c>
      <c r="D83" s="51">
        <f t="shared" ref="D83:E83" si="20">SUM(D84:D90)</f>
        <v>765.75</v>
      </c>
      <c r="E83" s="51">
        <f t="shared" si="20"/>
        <v>741.68</v>
      </c>
      <c r="F83" s="52">
        <f t="shared" si="0"/>
        <v>96.856676460985952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765.75</v>
      </c>
      <c r="E85" s="242">
        <v>741.68</v>
      </c>
      <c r="F85" s="52">
        <f t="shared" si="0"/>
        <v>96.856676460985952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2346577.29</v>
      </c>
      <c r="E106" s="51">
        <f t="shared" si="23"/>
        <v>3714966.78</v>
      </c>
      <c r="F106" s="52">
        <f t="shared" si="0"/>
        <v>158.31427312585981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2346577.29</v>
      </c>
      <c r="E112" s="51">
        <f t="shared" si="25"/>
        <v>3714966.78</v>
      </c>
      <c r="F112" s="52">
        <f t="shared" si="0"/>
        <v>158.31427312585981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2346577.29</v>
      </c>
      <c r="E117" s="242">
        <v>3714966.78</v>
      </c>
      <c r="F117" s="52">
        <f t="shared" si="0"/>
        <v>158.31427312585981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3175917.0100000002</v>
      </c>
      <c r="E124" s="51">
        <f t="shared" si="27"/>
        <v>3741630.06</v>
      </c>
      <c r="F124" s="52">
        <f t="shared" si="0"/>
        <v>117.81258918979121</v>
      </c>
    </row>
    <row r="125" spans="1:6" ht="12.75" customHeight="1" x14ac:dyDescent="0.2">
      <c r="A125" s="53">
        <v>661</v>
      </c>
      <c r="B125" s="86" t="s">
        <v>296</v>
      </c>
      <c r="C125" s="50" t="s">
        <v>297</v>
      </c>
      <c r="D125" s="51">
        <f t="shared" ref="D125:E125" si="28">SUM(D126:D127)</f>
        <v>3120283.1300000004</v>
      </c>
      <c r="E125" s="51">
        <f t="shared" si="28"/>
        <v>3718611.56</v>
      </c>
      <c r="F125" s="52">
        <f t="shared" si="0"/>
        <v>119.17545315831643</v>
      </c>
    </row>
    <row r="126" spans="1:6" ht="12.75" customHeight="1" x14ac:dyDescent="0.2">
      <c r="A126" s="53">
        <v>6614</v>
      </c>
      <c r="B126" s="86" t="s">
        <v>298</v>
      </c>
      <c r="C126" s="50" t="s">
        <v>299</v>
      </c>
      <c r="D126" s="242">
        <v>91860.7</v>
      </c>
      <c r="E126" s="242">
        <v>151610.44</v>
      </c>
      <c r="F126" s="52">
        <f t="shared" si="0"/>
        <v>165.04385444482787</v>
      </c>
    </row>
    <row r="127" spans="1:6" ht="12.75" customHeight="1" x14ac:dyDescent="0.2">
      <c r="A127" s="53">
        <v>6615</v>
      </c>
      <c r="B127" s="86" t="s">
        <v>300</v>
      </c>
      <c r="C127" s="50" t="s">
        <v>301</v>
      </c>
      <c r="D127" s="242">
        <v>3028422.43</v>
      </c>
      <c r="E127" s="242">
        <v>3567001.12</v>
      </c>
      <c r="F127" s="52">
        <f t="shared" si="0"/>
        <v>117.78413356950337</v>
      </c>
    </row>
    <row r="128" spans="1:6" ht="24" x14ac:dyDescent="0.2">
      <c r="A128" s="53">
        <v>663</v>
      </c>
      <c r="B128" s="231" t="s">
        <v>302</v>
      </c>
      <c r="C128" s="50" t="s">
        <v>303</v>
      </c>
      <c r="D128" s="51">
        <f t="shared" ref="D128:E128" si="29">SUM(D129:D132)</f>
        <v>55633.88</v>
      </c>
      <c r="E128" s="51">
        <f t="shared" si="29"/>
        <v>23018.5</v>
      </c>
      <c r="F128" s="52">
        <f t="shared" si="0"/>
        <v>41.374967915234393</v>
      </c>
    </row>
    <row r="129" spans="1:6" ht="12.75" customHeight="1" x14ac:dyDescent="0.2">
      <c r="A129" s="53">
        <v>6631</v>
      </c>
      <c r="B129" s="86" t="s">
        <v>304</v>
      </c>
      <c r="C129" s="50" t="s">
        <v>305</v>
      </c>
      <c r="D129" s="242">
        <v>50856.92</v>
      </c>
      <c r="E129" s="242">
        <v>13128.9</v>
      </c>
      <c r="F129" s="52">
        <f t="shared" si="0"/>
        <v>25.815365932502399</v>
      </c>
    </row>
    <row r="130" spans="1:6" ht="12.75" customHeight="1" x14ac:dyDescent="0.2">
      <c r="A130" s="53">
        <v>6632</v>
      </c>
      <c r="B130" s="232" t="s">
        <v>306</v>
      </c>
      <c r="C130" s="50" t="s">
        <v>307</v>
      </c>
      <c r="D130" s="242">
        <v>4776.96</v>
      </c>
      <c r="E130" s="242">
        <v>9889.6</v>
      </c>
      <c r="F130" s="52">
        <f t="shared" si="0"/>
        <v>207.0270632368703</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20263840.91</v>
      </c>
      <c r="E133" s="51">
        <f t="shared" si="30"/>
        <v>20216822.100000001</v>
      </c>
      <c r="F133" s="52">
        <f t="shared" ref="F133:F223" si="31">IF(D133&lt;&gt;0,IF(E133/D133&gt;=100,"&gt;&gt;100",E133/D133*100),"-")</f>
        <v>99.767966940676118</v>
      </c>
    </row>
    <row r="134" spans="1:6" ht="24" x14ac:dyDescent="0.2">
      <c r="A134" s="53">
        <v>671</v>
      </c>
      <c r="B134" s="232" t="s">
        <v>314</v>
      </c>
      <c r="C134" s="50" t="s">
        <v>315</v>
      </c>
      <c r="D134" s="51">
        <f t="shared" ref="D134:E134" si="32">SUM(D135:D137)</f>
        <v>4110349.99</v>
      </c>
      <c r="E134" s="51">
        <f t="shared" si="32"/>
        <v>1056117.08</v>
      </c>
      <c r="F134" s="52">
        <f t="shared" si="31"/>
        <v>25.69409131994621</v>
      </c>
    </row>
    <row r="135" spans="1:6" ht="12.75" customHeight="1" x14ac:dyDescent="0.2">
      <c r="A135" s="53">
        <v>6711</v>
      </c>
      <c r="B135" s="85" t="s">
        <v>316</v>
      </c>
      <c r="C135" s="50" t="s">
        <v>317</v>
      </c>
      <c r="D135" s="242">
        <v>377752.1</v>
      </c>
      <c r="E135" s="242">
        <v>195750.95</v>
      </c>
      <c r="F135" s="52">
        <f t="shared" si="31"/>
        <v>51.819950173672105</v>
      </c>
    </row>
    <row r="136" spans="1:6" ht="24" x14ac:dyDescent="0.2">
      <c r="A136" s="53">
        <v>6712</v>
      </c>
      <c r="B136" s="232" t="s">
        <v>318</v>
      </c>
      <c r="C136" s="50" t="s">
        <v>319</v>
      </c>
      <c r="D136" s="242">
        <v>3632692.39</v>
      </c>
      <c r="E136" s="242">
        <v>860366.13</v>
      </c>
      <c r="F136" s="52">
        <f t="shared" si="31"/>
        <v>23.683979749245985</v>
      </c>
    </row>
    <row r="137" spans="1:6" ht="24" x14ac:dyDescent="0.2">
      <c r="A137" s="53" t="s">
        <v>320</v>
      </c>
      <c r="B137" s="85" t="s">
        <v>321</v>
      </c>
      <c r="C137" s="50" t="s">
        <v>320</v>
      </c>
      <c r="D137" s="242">
        <v>99905.5</v>
      </c>
      <c r="E137" s="242"/>
      <c r="F137" s="52">
        <f t="shared" si="31"/>
        <v>0</v>
      </c>
    </row>
    <row r="138" spans="1:6" ht="12.75" customHeight="1" x14ac:dyDescent="0.2">
      <c r="A138" s="53" t="s">
        <v>322</v>
      </c>
      <c r="B138" s="85" t="s">
        <v>323</v>
      </c>
      <c r="C138" s="50" t="s">
        <v>322</v>
      </c>
      <c r="D138" s="242">
        <v>16153490.92</v>
      </c>
      <c r="E138" s="242">
        <v>19160705.02</v>
      </c>
      <c r="F138" s="52">
        <f t="shared" si="31"/>
        <v>118.61649667488716</v>
      </c>
    </row>
    <row r="139" spans="1:6" ht="12.75" customHeight="1" x14ac:dyDescent="0.2">
      <c r="A139" s="53">
        <v>68</v>
      </c>
      <c r="B139" s="85" t="s">
        <v>324</v>
      </c>
      <c r="C139" s="50" t="s">
        <v>325</v>
      </c>
      <c r="D139" s="51">
        <f t="shared" ref="D139:E139" si="33">D140+D150</f>
        <v>7586.75</v>
      </c>
      <c r="E139" s="51">
        <f t="shared" si="33"/>
        <v>36551.81</v>
      </c>
      <c r="F139" s="52">
        <f t="shared" si="31"/>
        <v>481.78482222295446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7586.75</v>
      </c>
      <c r="E150" s="242">
        <v>36551.81</v>
      </c>
      <c r="F150" s="52">
        <f t="shared" si="31"/>
        <v>481.78482222295446</v>
      </c>
    </row>
    <row r="151" spans="1:6" ht="12.75" customHeight="1" x14ac:dyDescent="0.2">
      <c r="A151" s="53">
        <v>3</v>
      </c>
      <c r="B151" s="85" t="s">
        <v>348</v>
      </c>
      <c r="C151" s="50" t="s">
        <v>56</v>
      </c>
      <c r="D151" s="51">
        <f t="shared" ref="D151:E151" si="35">D152+D163+D196+D215+D224+D252+D263</f>
        <v>24545840.799999997</v>
      </c>
      <c r="E151" s="51">
        <f t="shared" si="35"/>
        <v>32151912.319999997</v>
      </c>
      <c r="F151" s="52">
        <f t="shared" si="31"/>
        <v>130.98721116124895</v>
      </c>
    </row>
    <row r="152" spans="1:6" ht="12.75" customHeight="1" x14ac:dyDescent="0.2">
      <c r="A152" s="53">
        <v>31</v>
      </c>
      <c r="B152" s="85" t="s">
        <v>349</v>
      </c>
      <c r="C152" s="50" t="s">
        <v>35</v>
      </c>
      <c r="D152" s="51">
        <f t="shared" ref="D152:E152" si="36">D153+D158+D159</f>
        <v>18219898.879999999</v>
      </c>
      <c r="E152" s="51">
        <f t="shared" si="36"/>
        <v>23684112.329999998</v>
      </c>
      <c r="F152" s="52">
        <f t="shared" si="31"/>
        <v>129.99036101126813</v>
      </c>
    </row>
    <row r="153" spans="1:6" ht="12.75" customHeight="1" x14ac:dyDescent="0.2">
      <c r="A153" s="53">
        <v>311</v>
      </c>
      <c r="B153" s="85" t="s">
        <v>350</v>
      </c>
      <c r="C153" s="50" t="s">
        <v>351</v>
      </c>
      <c r="D153" s="51">
        <f t="shared" ref="D153:E153" si="37">SUM(D154:D157)</f>
        <v>15206078.449999999</v>
      </c>
      <c r="E153" s="51">
        <f t="shared" si="37"/>
        <v>19876487.75</v>
      </c>
      <c r="F153" s="52">
        <f t="shared" si="31"/>
        <v>130.7140944679264</v>
      </c>
    </row>
    <row r="154" spans="1:6" ht="12.75" customHeight="1" x14ac:dyDescent="0.2">
      <c r="A154" s="53">
        <v>3111</v>
      </c>
      <c r="B154" s="85" t="s">
        <v>352</v>
      </c>
      <c r="C154" s="50" t="s">
        <v>353</v>
      </c>
      <c r="D154" s="242">
        <v>13179581.869999999</v>
      </c>
      <c r="E154" s="242">
        <v>18625026.190000001</v>
      </c>
      <c r="F154" s="52">
        <f t="shared" si="31"/>
        <v>141.31727678246898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585818.17000000004</v>
      </c>
      <c r="E156" s="242">
        <v>1000269.74</v>
      </c>
      <c r="F156" s="52">
        <f t="shared" si="31"/>
        <v>170.74747613239788</v>
      </c>
    </row>
    <row r="157" spans="1:6" ht="12.75" customHeight="1" x14ac:dyDescent="0.2">
      <c r="A157" s="53">
        <v>3114</v>
      </c>
      <c r="B157" s="85" t="s">
        <v>358</v>
      </c>
      <c r="C157" s="50" t="s">
        <v>359</v>
      </c>
      <c r="D157" s="242">
        <v>1440678.41</v>
      </c>
      <c r="E157" s="242">
        <v>251191.82</v>
      </c>
      <c r="F157" s="52">
        <f t="shared" si="31"/>
        <v>17.435662133647163</v>
      </c>
    </row>
    <row r="158" spans="1:6" ht="12.75" customHeight="1" x14ac:dyDescent="0.2">
      <c r="A158" s="53">
        <v>312</v>
      </c>
      <c r="B158" s="85" t="s">
        <v>360</v>
      </c>
      <c r="C158" s="50" t="s">
        <v>361</v>
      </c>
      <c r="D158" s="242">
        <v>746203.15</v>
      </c>
      <c r="E158" s="242">
        <v>824520.74</v>
      </c>
      <c r="F158" s="52">
        <f t="shared" si="31"/>
        <v>110.49547834259343</v>
      </c>
    </row>
    <row r="159" spans="1:6" ht="12.75" customHeight="1" x14ac:dyDescent="0.2">
      <c r="A159" s="53">
        <v>313</v>
      </c>
      <c r="B159" s="85" t="s">
        <v>362</v>
      </c>
      <c r="C159" s="50" t="s">
        <v>363</v>
      </c>
      <c r="D159" s="51">
        <f t="shared" ref="D159:E159" si="38">SUM(D160:D162)</f>
        <v>2267617.2800000003</v>
      </c>
      <c r="E159" s="51">
        <f t="shared" si="38"/>
        <v>2983103.84</v>
      </c>
      <c r="F159" s="52">
        <f t="shared" si="31"/>
        <v>131.55235084467159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2267498.37</v>
      </c>
      <c r="E161" s="242">
        <v>2983103.84</v>
      </c>
      <c r="F161" s="52">
        <f t="shared" si="31"/>
        <v>131.559249588347</v>
      </c>
    </row>
    <row r="162" spans="1:6" ht="12.75" customHeight="1" x14ac:dyDescent="0.2">
      <c r="A162" s="53">
        <v>3133</v>
      </c>
      <c r="B162" s="85" t="s">
        <v>367</v>
      </c>
      <c r="C162" s="50" t="s">
        <v>368</v>
      </c>
      <c r="D162" s="242">
        <v>118.91</v>
      </c>
      <c r="E162" s="242"/>
      <c r="F162" s="52">
        <f t="shared" si="31"/>
        <v>0</v>
      </c>
    </row>
    <row r="163" spans="1:6" ht="12.75" customHeight="1" x14ac:dyDescent="0.2">
      <c r="A163" s="53">
        <v>32</v>
      </c>
      <c r="B163" s="85" t="s">
        <v>369</v>
      </c>
      <c r="C163" s="50" t="s">
        <v>370</v>
      </c>
      <c r="D163" s="51">
        <f t="shared" ref="D163:E163" si="39">D164+D169+D177+D187+D188</f>
        <v>6233697.9500000002</v>
      </c>
      <c r="E163" s="51">
        <f t="shared" si="39"/>
        <v>5193164.8699999992</v>
      </c>
      <c r="F163" s="52">
        <f t="shared" si="31"/>
        <v>83.307932332525013</v>
      </c>
    </row>
    <row r="164" spans="1:6" ht="12.75" customHeight="1" x14ac:dyDescent="0.2">
      <c r="A164" s="53">
        <v>321</v>
      </c>
      <c r="B164" s="85" t="s">
        <v>371</v>
      </c>
      <c r="C164" s="50" t="s">
        <v>372</v>
      </c>
      <c r="D164" s="51">
        <f t="shared" ref="D164:E164" si="40">SUM(D165:D168)</f>
        <v>542963.96000000008</v>
      </c>
      <c r="E164" s="51">
        <f t="shared" si="40"/>
        <v>550069.96</v>
      </c>
      <c r="F164" s="52">
        <f t="shared" si="31"/>
        <v>101.30874248080846</v>
      </c>
    </row>
    <row r="165" spans="1:6" ht="12.75" customHeight="1" x14ac:dyDescent="0.2">
      <c r="A165" s="53">
        <v>3211</v>
      </c>
      <c r="B165" s="85" t="s">
        <v>373</v>
      </c>
      <c r="C165" s="50" t="s">
        <v>374</v>
      </c>
      <c r="D165" s="242">
        <v>4535.8100000000004</v>
      </c>
      <c r="E165" s="242">
        <v>7509.05</v>
      </c>
      <c r="F165" s="52">
        <f t="shared" si="31"/>
        <v>165.55036476395614</v>
      </c>
    </row>
    <row r="166" spans="1:6" ht="12.75" customHeight="1" x14ac:dyDescent="0.2">
      <c r="A166" s="53">
        <v>3212</v>
      </c>
      <c r="B166" s="85" t="s">
        <v>375</v>
      </c>
      <c r="C166" s="50" t="s">
        <v>376</v>
      </c>
      <c r="D166" s="242">
        <v>497960.75</v>
      </c>
      <c r="E166" s="242">
        <v>488037.89</v>
      </c>
      <c r="F166" s="52">
        <f t="shared" si="31"/>
        <v>98.0073007762158</v>
      </c>
    </row>
    <row r="167" spans="1:6" ht="12.75" customHeight="1" x14ac:dyDescent="0.2">
      <c r="A167" s="53">
        <v>3213</v>
      </c>
      <c r="B167" s="85" t="s">
        <v>377</v>
      </c>
      <c r="C167" s="50" t="s">
        <v>378</v>
      </c>
      <c r="D167" s="242">
        <v>40375</v>
      </c>
      <c r="E167" s="242">
        <v>52749.52</v>
      </c>
      <c r="F167" s="52">
        <f t="shared" si="31"/>
        <v>130.64896594427245</v>
      </c>
    </row>
    <row r="168" spans="1:6" ht="12.75" customHeight="1" x14ac:dyDescent="0.2">
      <c r="A168" s="53">
        <v>3214</v>
      </c>
      <c r="B168" s="85" t="s">
        <v>379</v>
      </c>
      <c r="C168" s="50" t="s">
        <v>380</v>
      </c>
      <c r="D168" s="242">
        <v>92.4</v>
      </c>
      <c r="E168" s="242">
        <v>1773.5</v>
      </c>
      <c r="F168" s="52">
        <f t="shared" si="31"/>
        <v>1919.3722943722942</v>
      </c>
    </row>
    <row r="169" spans="1:6" ht="12.75" customHeight="1" x14ac:dyDescent="0.2">
      <c r="A169" s="53">
        <v>322</v>
      </c>
      <c r="B169" s="85" t="s">
        <v>381</v>
      </c>
      <c r="C169" s="50" t="s">
        <v>382</v>
      </c>
      <c r="D169" s="51">
        <f t="shared" ref="D169:E169" si="41">SUM(D170:D176)</f>
        <v>3692089.33</v>
      </c>
      <c r="E169" s="51">
        <f t="shared" si="41"/>
        <v>3372604.4399999995</v>
      </c>
      <c r="F169" s="52">
        <f t="shared" si="31"/>
        <v>91.346772479093815</v>
      </c>
    </row>
    <row r="170" spans="1:6" ht="12.75" customHeight="1" x14ac:dyDescent="0.2">
      <c r="A170" s="53">
        <v>3221</v>
      </c>
      <c r="B170" s="85" t="s">
        <v>383</v>
      </c>
      <c r="C170" s="50" t="s">
        <v>384</v>
      </c>
      <c r="D170" s="242">
        <v>327143.46000000002</v>
      </c>
      <c r="E170" s="242">
        <v>324571.43</v>
      </c>
      <c r="F170" s="52">
        <f t="shared" si="31"/>
        <v>99.213791405152946</v>
      </c>
    </row>
    <row r="171" spans="1:6" ht="12.75" customHeight="1" x14ac:dyDescent="0.2">
      <c r="A171" s="53">
        <v>3222</v>
      </c>
      <c r="B171" s="85" t="s">
        <v>385</v>
      </c>
      <c r="C171" s="50" t="s">
        <v>386</v>
      </c>
      <c r="D171" s="242">
        <v>2166898.21</v>
      </c>
      <c r="E171" s="242">
        <v>2090761.45</v>
      </c>
      <c r="F171" s="52">
        <f t="shared" si="31"/>
        <v>96.486371180305696</v>
      </c>
    </row>
    <row r="172" spans="1:6" ht="12.75" customHeight="1" x14ac:dyDescent="0.2">
      <c r="A172" s="53">
        <v>3223</v>
      </c>
      <c r="B172" s="85" t="s">
        <v>387</v>
      </c>
      <c r="C172" s="50" t="s">
        <v>388</v>
      </c>
      <c r="D172" s="242">
        <v>1055587.1200000001</v>
      </c>
      <c r="E172" s="242">
        <v>810413.82</v>
      </c>
      <c r="F172" s="52">
        <f t="shared" si="31"/>
        <v>76.773750327684922</v>
      </c>
    </row>
    <row r="173" spans="1:6" ht="12.75" customHeight="1" x14ac:dyDescent="0.2">
      <c r="A173" s="53">
        <v>3224</v>
      </c>
      <c r="B173" s="85" t="s">
        <v>389</v>
      </c>
      <c r="C173" s="50" t="s">
        <v>390</v>
      </c>
      <c r="D173" s="242">
        <v>74350.039999999994</v>
      </c>
      <c r="E173" s="242">
        <v>99049.34</v>
      </c>
      <c r="F173" s="52">
        <f t="shared" si="31"/>
        <v>133.22029147529713</v>
      </c>
    </row>
    <row r="174" spans="1:6" ht="12.75" customHeight="1" x14ac:dyDescent="0.2">
      <c r="A174" s="53">
        <v>3225</v>
      </c>
      <c r="B174" s="85" t="s">
        <v>391</v>
      </c>
      <c r="C174" s="50" t="s">
        <v>392</v>
      </c>
      <c r="D174" s="242">
        <v>59639.32</v>
      </c>
      <c r="E174" s="242">
        <v>44292.15</v>
      </c>
      <c r="F174" s="52">
        <f t="shared" si="31"/>
        <v>74.266691840215486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8471.18</v>
      </c>
      <c r="E176" s="242">
        <v>3516.25</v>
      </c>
      <c r="F176" s="52">
        <f t="shared" si="31"/>
        <v>41.508384900332658</v>
      </c>
    </row>
    <row r="177" spans="1:6" ht="12.75" customHeight="1" x14ac:dyDescent="0.2">
      <c r="A177" s="53">
        <v>323</v>
      </c>
      <c r="B177" s="85" t="s">
        <v>397</v>
      </c>
      <c r="C177" s="50" t="s">
        <v>398</v>
      </c>
      <c r="D177" s="51">
        <f t="shared" ref="D177:E177" si="42">SUM(D178:D186)</f>
        <v>1851636.65</v>
      </c>
      <c r="E177" s="51">
        <f t="shared" si="42"/>
        <v>1154600.04</v>
      </c>
      <c r="F177" s="52">
        <f t="shared" si="31"/>
        <v>62.35564844755045</v>
      </c>
    </row>
    <row r="178" spans="1:6" ht="12.75" customHeight="1" x14ac:dyDescent="0.2">
      <c r="A178" s="53">
        <v>3231</v>
      </c>
      <c r="B178" s="85" t="s">
        <v>399</v>
      </c>
      <c r="C178" s="50" t="s">
        <v>400</v>
      </c>
      <c r="D178" s="242">
        <v>88812.72</v>
      </c>
      <c r="E178" s="242">
        <v>101835.69</v>
      </c>
      <c r="F178" s="52">
        <f t="shared" si="31"/>
        <v>114.66340632287807</v>
      </c>
    </row>
    <row r="179" spans="1:6" ht="12.75" customHeight="1" x14ac:dyDescent="0.2">
      <c r="A179" s="53">
        <v>3232</v>
      </c>
      <c r="B179" s="85" t="s">
        <v>401</v>
      </c>
      <c r="C179" s="50" t="s">
        <v>402</v>
      </c>
      <c r="D179" s="242">
        <v>1081944.46</v>
      </c>
      <c r="E179" s="242">
        <v>263880.86</v>
      </c>
      <c r="F179" s="52">
        <f t="shared" si="31"/>
        <v>24.38950147219202</v>
      </c>
    </row>
    <row r="180" spans="1:6" ht="12.75" customHeight="1" x14ac:dyDescent="0.2">
      <c r="A180" s="53">
        <v>3233</v>
      </c>
      <c r="B180" s="85" t="s">
        <v>403</v>
      </c>
      <c r="C180" s="50" t="s">
        <v>404</v>
      </c>
      <c r="D180" s="242">
        <v>7690.42</v>
      </c>
      <c r="E180" s="242">
        <v>8181.78</v>
      </c>
      <c r="F180" s="52">
        <f t="shared" si="31"/>
        <v>106.38924792143992</v>
      </c>
    </row>
    <row r="181" spans="1:6" ht="12.75" customHeight="1" x14ac:dyDescent="0.2">
      <c r="A181" s="53">
        <v>3234</v>
      </c>
      <c r="B181" s="85" t="s">
        <v>405</v>
      </c>
      <c r="C181" s="50" t="s">
        <v>406</v>
      </c>
      <c r="D181" s="242">
        <v>344829.86</v>
      </c>
      <c r="E181" s="242">
        <v>398139.9</v>
      </c>
      <c r="F181" s="52">
        <f t="shared" si="31"/>
        <v>115.45980965801512</v>
      </c>
    </row>
    <row r="182" spans="1:6" ht="12.75" customHeight="1" x14ac:dyDescent="0.2">
      <c r="A182" s="53">
        <v>3235</v>
      </c>
      <c r="B182" s="85" t="s">
        <v>407</v>
      </c>
      <c r="C182" s="50" t="s">
        <v>408</v>
      </c>
      <c r="D182" s="242">
        <v>76149.850000000006</v>
      </c>
      <c r="E182" s="242">
        <v>39134.400000000001</v>
      </c>
      <c r="F182" s="52">
        <f t="shared" si="31"/>
        <v>51.39130280624321</v>
      </c>
    </row>
    <row r="183" spans="1:6" ht="12.75" customHeight="1" x14ac:dyDescent="0.2">
      <c r="A183" s="53">
        <v>3236</v>
      </c>
      <c r="B183" s="85" t="s">
        <v>409</v>
      </c>
      <c r="C183" s="50" t="s">
        <v>410</v>
      </c>
      <c r="D183" s="242">
        <v>88535.39</v>
      </c>
      <c r="E183" s="242">
        <v>137424.78</v>
      </c>
      <c r="F183" s="52">
        <f t="shared" si="31"/>
        <v>155.2201667604333</v>
      </c>
    </row>
    <row r="184" spans="1:6" ht="12.75" customHeight="1" x14ac:dyDescent="0.2">
      <c r="A184" s="53">
        <v>3237</v>
      </c>
      <c r="B184" s="85" t="s">
        <v>411</v>
      </c>
      <c r="C184" s="50" t="s">
        <v>412</v>
      </c>
      <c r="D184" s="242">
        <v>47877.42</v>
      </c>
      <c r="E184" s="242">
        <v>51931.1</v>
      </c>
      <c r="F184" s="52">
        <f t="shared" si="31"/>
        <v>108.46678872838179</v>
      </c>
    </row>
    <row r="185" spans="1:6" ht="12.75" customHeight="1" x14ac:dyDescent="0.2">
      <c r="A185" s="53">
        <v>3238</v>
      </c>
      <c r="B185" s="85" t="s">
        <v>413</v>
      </c>
      <c r="C185" s="50" t="s">
        <v>414</v>
      </c>
      <c r="D185" s="242">
        <v>108627.83</v>
      </c>
      <c r="E185" s="242">
        <v>135426.29999999999</v>
      </c>
      <c r="F185" s="52">
        <f t="shared" si="31"/>
        <v>124.66998558288422</v>
      </c>
    </row>
    <row r="186" spans="1:6" ht="12.75" customHeight="1" x14ac:dyDescent="0.2">
      <c r="A186" s="53">
        <v>3239</v>
      </c>
      <c r="B186" s="85" t="s">
        <v>415</v>
      </c>
      <c r="C186" s="50" t="s">
        <v>416</v>
      </c>
      <c r="D186" s="242">
        <v>7168.7</v>
      </c>
      <c r="E186" s="242">
        <v>18645.23</v>
      </c>
      <c r="F186" s="52">
        <f t="shared" si="31"/>
        <v>260.09220639725476</v>
      </c>
    </row>
    <row r="187" spans="1:6" ht="12.75" customHeight="1" x14ac:dyDescent="0.2">
      <c r="A187" s="53">
        <v>324</v>
      </c>
      <c r="B187" s="85" t="s">
        <v>417</v>
      </c>
      <c r="C187" s="50" t="s">
        <v>418</v>
      </c>
      <c r="D187" s="242">
        <v>2105.36</v>
      </c>
      <c r="E187" s="242">
        <v>5807.06</v>
      </c>
      <c r="F187" s="52">
        <f t="shared" si="31"/>
        <v>275.82266215754078</v>
      </c>
    </row>
    <row r="188" spans="1:6" ht="12.75" customHeight="1" x14ac:dyDescent="0.2">
      <c r="A188" s="53">
        <v>329</v>
      </c>
      <c r="B188" s="85" t="s">
        <v>419</v>
      </c>
      <c r="C188" s="50" t="s">
        <v>420</v>
      </c>
      <c r="D188" s="51">
        <f t="shared" ref="D188:E188" si="43">SUM(D189:D195)</f>
        <v>144902.65</v>
      </c>
      <c r="E188" s="51">
        <f t="shared" si="43"/>
        <v>110083.37</v>
      </c>
      <c r="F188" s="52">
        <f t="shared" si="31"/>
        <v>75.970570586528268</v>
      </c>
    </row>
    <row r="189" spans="1:6" ht="12.75" customHeight="1" x14ac:dyDescent="0.2">
      <c r="A189" s="53">
        <v>3291</v>
      </c>
      <c r="B189" s="232" t="s">
        <v>421</v>
      </c>
      <c r="C189" s="50" t="s">
        <v>422</v>
      </c>
      <c r="D189" s="242">
        <v>11380.02</v>
      </c>
      <c r="E189" s="242">
        <v>11447.58</v>
      </c>
      <c r="F189" s="52">
        <f t="shared" si="31"/>
        <v>100.59367206736016</v>
      </c>
    </row>
    <row r="190" spans="1:6" ht="12.75" customHeight="1" x14ac:dyDescent="0.2">
      <c r="A190" s="53">
        <v>3292</v>
      </c>
      <c r="B190" s="85" t="s">
        <v>423</v>
      </c>
      <c r="C190" s="50" t="s">
        <v>424</v>
      </c>
      <c r="D190" s="242">
        <v>28453.69</v>
      </c>
      <c r="E190" s="242">
        <v>27577.21</v>
      </c>
      <c r="F190" s="52">
        <f t="shared" si="31"/>
        <v>96.919626241798511</v>
      </c>
    </row>
    <row r="191" spans="1:6" ht="12.75" customHeight="1" x14ac:dyDescent="0.2">
      <c r="A191" s="53">
        <v>3293</v>
      </c>
      <c r="B191" s="85" t="s">
        <v>425</v>
      </c>
      <c r="C191" s="50" t="s">
        <v>426</v>
      </c>
      <c r="D191" s="242">
        <v>2748.68</v>
      </c>
      <c r="E191" s="242">
        <v>4054.97</v>
      </c>
      <c r="F191" s="52">
        <f t="shared" si="31"/>
        <v>147.52426619322731</v>
      </c>
    </row>
    <row r="192" spans="1:6" ht="12.75" customHeight="1" x14ac:dyDescent="0.2">
      <c r="A192" s="53">
        <v>3294</v>
      </c>
      <c r="B192" s="85" t="s">
        <v>427</v>
      </c>
      <c r="C192" s="50" t="s">
        <v>428</v>
      </c>
      <c r="D192" s="242">
        <v>4866.8</v>
      </c>
      <c r="E192" s="242">
        <v>6841.82</v>
      </c>
      <c r="F192" s="52">
        <f t="shared" si="31"/>
        <v>140.58149091805703</v>
      </c>
    </row>
    <row r="193" spans="1:6" ht="12.75" customHeight="1" x14ac:dyDescent="0.2">
      <c r="A193" s="53">
        <v>3295</v>
      </c>
      <c r="B193" s="85" t="s">
        <v>429</v>
      </c>
      <c r="C193" s="50" t="s">
        <v>430</v>
      </c>
      <c r="D193" s="242">
        <v>15656.34</v>
      </c>
      <c r="E193" s="242">
        <v>120.33</v>
      </c>
      <c r="F193" s="52">
        <f t="shared" si="31"/>
        <v>0.76857043216997079</v>
      </c>
    </row>
    <row r="194" spans="1:6" ht="12.75" customHeight="1" x14ac:dyDescent="0.2">
      <c r="A194" s="53" t="s">
        <v>431</v>
      </c>
      <c r="B194" s="85" t="s">
        <v>432</v>
      </c>
      <c r="C194" s="50" t="s">
        <v>431</v>
      </c>
      <c r="D194" s="242">
        <v>5420.33</v>
      </c>
      <c r="E194" s="242">
        <v>5476.15</v>
      </c>
      <c r="F194" s="52">
        <f t="shared" si="31"/>
        <v>101.0298265972736</v>
      </c>
    </row>
    <row r="195" spans="1:6" ht="12.75" customHeight="1" x14ac:dyDescent="0.2">
      <c r="A195" s="53">
        <v>3299</v>
      </c>
      <c r="B195" s="85" t="s">
        <v>433</v>
      </c>
      <c r="C195" s="50" t="s">
        <v>434</v>
      </c>
      <c r="D195" s="242">
        <v>76376.789999999994</v>
      </c>
      <c r="E195" s="242">
        <v>54565.31</v>
      </c>
      <c r="F195" s="52">
        <f t="shared" si="31"/>
        <v>71.442266688610516</v>
      </c>
    </row>
    <row r="196" spans="1:6" ht="12.75" customHeight="1" x14ac:dyDescent="0.2">
      <c r="A196" s="53">
        <v>34</v>
      </c>
      <c r="B196" s="232" t="s">
        <v>435</v>
      </c>
      <c r="C196" s="50" t="s">
        <v>436</v>
      </c>
      <c r="D196" s="51">
        <f t="shared" ref="D196:E196" si="44">D197+D202+D210</f>
        <v>92043.97</v>
      </c>
      <c r="E196" s="51">
        <f t="shared" si="44"/>
        <v>88496.320000000007</v>
      </c>
      <c r="F196" s="52">
        <f t="shared" si="31"/>
        <v>96.145700799302773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1002.42</v>
      </c>
      <c r="E202" s="51">
        <f t="shared" si="46"/>
        <v>0</v>
      </c>
      <c r="F202" s="52">
        <f t="shared" si="31"/>
        <v>0</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1002.42</v>
      </c>
      <c r="E205" s="242"/>
      <c r="F205" s="52">
        <f t="shared" si="31"/>
        <v>0</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91041.55</v>
      </c>
      <c r="E210" s="51">
        <f t="shared" si="47"/>
        <v>88496.320000000007</v>
      </c>
      <c r="F210" s="52">
        <f t="shared" si="31"/>
        <v>97.204320444895771</v>
      </c>
    </row>
    <row r="211" spans="1:6" ht="12.75" customHeight="1" x14ac:dyDescent="0.2">
      <c r="A211" s="53">
        <v>3431</v>
      </c>
      <c r="B211" s="232" t="s">
        <v>465</v>
      </c>
      <c r="C211" s="50" t="s">
        <v>466</v>
      </c>
      <c r="D211" s="242">
        <v>14610.92</v>
      </c>
      <c r="E211" s="242">
        <v>16066.53</v>
      </c>
      <c r="F211" s="52">
        <f t="shared" si="31"/>
        <v>109.96248011761067</v>
      </c>
    </row>
    <row r="212" spans="1:6" ht="12.75" customHeight="1" x14ac:dyDescent="0.2">
      <c r="A212" s="53">
        <v>3432</v>
      </c>
      <c r="B212" s="85" t="s">
        <v>467</v>
      </c>
      <c r="C212" s="50" t="s">
        <v>468</v>
      </c>
      <c r="D212" s="242">
        <v>43</v>
      </c>
      <c r="E212" s="242">
        <v>18</v>
      </c>
      <c r="F212" s="52">
        <f t="shared" si="31"/>
        <v>41.860465116279073</v>
      </c>
    </row>
    <row r="213" spans="1:6" ht="12.75" customHeight="1" x14ac:dyDescent="0.2">
      <c r="A213" s="53">
        <v>3433</v>
      </c>
      <c r="B213" s="85" t="s">
        <v>469</v>
      </c>
      <c r="C213" s="50" t="s">
        <v>470</v>
      </c>
      <c r="D213" s="242">
        <v>57205.62</v>
      </c>
      <c r="E213" s="242">
        <v>50730.15</v>
      </c>
      <c r="F213" s="52">
        <f t="shared" si="31"/>
        <v>88.680360426125958</v>
      </c>
    </row>
    <row r="214" spans="1:6" ht="12.75" customHeight="1" x14ac:dyDescent="0.2">
      <c r="A214" s="53">
        <v>3434</v>
      </c>
      <c r="B214" s="85" t="s">
        <v>471</v>
      </c>
      <c r="C214" s="50" t="s">
        <v>472</v>
      </c>
      <c r="D214" s="242">
        <v>19182.009999999998</v>
      </c>
      <c r="E214" s="242">
        <v>21681.64</v>
      </c>
      <c r="F214" s="52">
        <f t="shared" si="31"/>
        <v>113.0311161343363</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3184338.8</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3184338.8</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v>3184338.8</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200</v>
      </c>
      <c r="E263" s="51">
        <f t="shared" si="68"/>
        <v>1800</v>
      </c>
      <c r="F263" s="52">
        <f t="shared" ref="F263:F267" si="69">IF(D263&lt;&gt;0,IF(E263/D263&gt;=100,"&gt;&gt;100",E263/D263*100),"-")</f>
        <v>900</v>
      </c>
    </row>
    <row r="264" spans="1:6" ht="12.75" customHeight="1" x14ac:dyDescent="0.2">
      <c r="A264" s="53">
        <v>381</v>
      </c>
      <c r="B264" s="85" t="s">
        <v>567</v>
      </c>
      <c r="C264" s="50" t="s">
        <v>568</v>
      </c>
      <c r="D264" s="51">
        <f t="shared" ref="D264:E264" si="70">SUM(D265:D267)</f>
        <v>200</v>
      </c>
      <c r="E264" s="51">
        <f t="shared" si="70"/>
        <v>1800</v>
      </c>
      <c r="F264" s="52">
        <f t="shared" si="69"/>
        <v>900</v>
      </c>
    </row>
    <row r="265" spans="1:6" ht="12.75" customHeight="1" x14ac:dyDescent="0.2">
      <c r="A265" s="53">
        <v>3811</v>
      </c>
      <c r="B265" s="85" t="s">
        <v>569</v>
      </c>
      <c r="C265" s="50" t="s">
        <v>570</v>
      </c>
      <c r="D265" s="242">
        <v>200</v>
      </c>
      <c r="E265" s="242">
        <v>1800</v>
      </c>
      <c r="F265" s="52">
        <f t="shared" si="69"/>
        <v>900</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24545840.799999997</v>
      </c>
      <c r="E289" s="51">
        <f t="shared" si="79"/>
        <v>32151912.319999997</v>
      </c>
      <c r="F289" s="52">
        <f t="shared" si="76"/>
        <v>130.98721116124895</v>
      </c>
    </row>
    <row r="290" spans="1:6" ht="12.75" customHeight="1" x14ac:dyDescent="0.2">
      <c r="A290" s="53" t="s">
        <v>608</v>
      </c>
      <c r="B290" s="85" t="s">
        <v>619</v>
      </c>
      <c r="C290" s="50" t="s">
        <v>620</v>
      </c>
      <c r="D290" s="51">
        <f>IF(D6&gt;=D289,D6-D289,0)</f>
        <v>8562290.8700000048</v>
      </c>
      <c r="E290" s="51">
        <f>IF(E6&gt;=E289,E6-E289,0)</f>
        <v>5700941.0100000016</v>
      </c>
      <c r="F290" s="52">
        <f t="shared" si="76"/>
        <v>66.581959157386095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12043075.27</v>
      </c>
      <c r="E293" s="242">
        <v>11513161.01</v>
      </c>
      <c r="F293" s="52">
        <f t="shared" si="76"/>
        <v>95.599842663775036</v>
      </c>
    </row>
    <row r="294" spans="1:6" ht="12.75" customHeight="1" x14ac:dyDescent="0.2">
      <c r="A294" s="53">
        <v>96</v>
      </c>
      <c r="B294" s="85" t="s">
        <v>627</v>
      </c>
      <c r="C294" s="50" t="s">
        <v>628</v>
      </c>
      <c r="D294" s="242">
        <v>741405.7</v>
      </c>
      <c r="E294" s="242">
        <v>777283.03</v>
      </c>
      <c r="F294" s="52">
        <f t="shared" si="76"/>
        <v>104.83909551814885</v>
      </c>
    </row>
    <row r="295" spans="1:6" ht="24" x14ac:dyDescent="0.2">
      <c r="A295" s="53">
        <v>9661</v>
      </c>
      <c r="B295" s="85" t="s">
        <v>629</v>
      </c>
      <c r="C295" s="50" t="s">
        <v>630</v>
      </c>
      <c r="D295" s="242">
        <v>231025.01</v>
      </c>
      <c r="E295" s="242">
        <v>190943.58</v>
      </c>
      <c r="F295" s="52">
        <f t="shared" si="76"/>
        <v>82.650609992398643</v>
      </c>
    </row>
    <row r="296" spans="1:6" ht="12.75" customHeight="1" x14ac:dyDescent="0.2">
      <c r="A296" s="55" t="s">
        <v>631</v>
      </c>
      <c r="B296" s="233" t="s">
        <v>632</v>
      </c>
      <c r="C296" s="56" t="s">
        <v>631</v>
      </c>
      <c r="D296" s="243">
        <v>228570.73</v>
      </c>
      <c r="E296" s="243">
        <v>233771.11</v>
      </c>
      <c r="F296" s="57">
        <f t="shared" si="76"/>
        <v>102.27517320349808</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3166.48</v>
      </c>
      <c r="E298" s="51">
        <f t="shared" si="80"/>
        <v>1665.1899999999998</v>
      </c>
      <c r="F298" s="52">
        <f t="shared" ref="F298:F418" si="81">IF(D298&lt;&gt;0,IF(E298/D298&gt;=100,"&gt;&gt;100",E298/D298*100),"-")</f>
        <v>52.588047295419514</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3166.48</v>
      </c>
      <c r="E311" s="51">
        <f t="shared" si="85"/>
        <v>1665.1899999999998</v>
      </c>
      <c r="F311" s="52">
        <f t="shared" si="81"/>
        <v>52.588047295419514</v>
      </c>
    </row>
    <row r="312" spans="1:6" ht="12.75" customHeight="1" x14ac:dyDescent="0.2">
      <c r="A312" s="53">
        <v>721</v>
      </c>
      <c r="B312" s="85" t="s">
        <v>662</v>
      </c>
      <c r="C312" s="50" t="s">
        <v>663</v>
      </c>
      <c r="D312" s="51">
        <f t="shared" ref="D312:E312" si="86">SUM(D313:D316)</f>
        <v>2166.48</v>
      </c>
      <c r="E312" s="51">
        <f t="shared" si="86"/>
        <v>1639.59</v>
      </c>
      <c r="F312" s="52">
        <f t="shared" si="81"/>
        <v>75.679904730253682</v>
      </c>
    </row>
    <row r="313" spans="1:6" ht="12.75" customHeight="1" x14ac:dyDescent="0.2">
      <c r="A313" s="53">
        <v>7211</v>
      </c>
      <c r="B313" s="85" t="s">
        <v>664</v>
      </c>
      <c r="C313" s="50" t="s">
        <v>665</v>
      </c>
      <c r="D313" s="242">
        <v>2166.48</v>
      </c>
      <c r="E313" s="242">
        <v>1639.59</v>
      </c>
      <c r="F313" s="52">
        <f t="shared" si="81"/>
        <v>75.679904730253682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1000</v>
      </c>
      <c r="E317" s="51">
        <f t="shared" si="87"/>
        <v>25.6</v>
      </c>
      <c r="F317" s="52">
        <f t="shared" si="81"/>
        <v>2.56</v>
      </c>
    </row>
    <row r="318" spans="1:6" ht="12.75" customHeight="1" x14ac:dyDescent="0.2">
      <c r="A318" s="53">
        <v>7221</v>
      </c>
      <c r="B318" s="85" t="s">
        <v>674</v>
      </c>
      <c r="C318" s="50" t="s">
        <v>675</v>
      </c>
      <c r="D318" s="242">
        <v>1000</v>
      </c>
      <c r="E318" s="242"/>
      <c r="F318" s="52">
        <f t="shared" si="81"/>
        <v>0</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v>25.6</v>
      </c>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7918050.4199999999</v>
      </c>
      <c r="E350" s="51">
        <f t="shared" si="95"/>
        <v>3143412.34</v>
      </c>
      <c r="F350" s="52">
        <f t="shared" si="81"/>
        <v>39.699322096511729</v>
      </c>
    </row>
    <row r="351" spans="1:6" ht="12.75" customHeight="1" x14ac:dyDescent="0.2">
      <c r="A351" s="53">
        <v>41</v>
      </c>
      <c r="B351" s="85" t="s">
        <v>740</v>
      </c>
      <c r="C351" s="50" t="s">
        <v>741</v>
      </c>
      <c r="D351" s="51">
        <f t="shared" ref="D351:E351" si="96">D352+D356</f>
        <v>9758.35</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9758.35</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9758.35</v>
      </c>
      <c r="E359" s="242">
        <v>0</v>
      </c>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625148.54</v>
      </c>
      <c r="E363" s="51">
        <f t="shared" si="99"/>
        <v>680834.80999999994</v>
      </c>
      <c r="F363" s="52">
        <f t="shared" si="81"/>
        <v>108.90768616367559</v>
      </c>
    </row>
    <row r="364" spans="1:6" ht="12.75" customHeight="1" x14ac:dyDescent="0.2">
      <c r="A364" s="53">
        <v>421</v>
      </c>
      <c r="B364" s="85" t="s">
        <v>758</v>
      </c>
      <c r="C364" s="50" t="s">
        <v>759</v>
      </c>
      <c r="D364" s="51">
        <f t="shared" ref="D364:E364" si="100">SUM(D365:D368)</f>
        <v>1000</v>
      </c>
      <c r="E364" s="51">
        <f t="shared" si="100"/>
        <v>1856.25</v>
      </c>
      <c r="F364" s="52">
        <f t="shared" si="81"/>
        <v>185.625</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1000</v>
      </c>
      <c r="E366" s="242">
        <v>1856.25</v>
      </c>
      <c r="F366" s="52">
        <f t="shared" si="81"/>
        <v>185.625</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579760.24</v>
      </c>
      <c r="E369" s="51">
        <f t="shared" si="101"/>
        <v>674059.11</v>
      </c>
      <c r="F369" s="52">
        <f t="shared" si="81"/>
        <v>116.26514953836779</v>
      </c>
    </row>
    <row r="370" spans="1:6" ht="12.75" customHeight="1" x14ac:dyDescent="0.2">
      <c r="A370" s="53">
        <v>4221</v>
      </c>
      <c r="B370" s="85" t="s">
        <v>674</v>
      </c>
      <c r="C370" s="50" t="s">
        <v>766</v>
      </c>
      <c r="D370" s="242">
        <v>75884.460000000006</v>
      </c>
      <c r="E370" s="242">
        <v>35369.19</v>
      </c>
      <c r="F370" s="52">
        <f t="shared" si="81"/>
        <v>46.609266245025658</v>
      </c>
    </row>
    <row r="371" spans="1:6" ht="12.75" customHeight="1" x14ac:dyDescent="0.2">
      <c r="A371" s="53">
        <v>4222</v>
      </c>
      <c r="B371" s="85" t="s">
        <v>767</v>
      </c>
      <c r="C371" s="50" t="s">
        <v>768</v>
      </c>
      <c r="D371" s="242">
        <v>625.4</v>
      </c>
      <c r="E371" s="242">
        <v>1335.87</v>
      </c>
      <c r="F371" s="52">
        <f t="shared" si="81"/>
        <v>213.60249440358169</v>
      </c>
    </row>
    <row r="372" spans="1:6" ht="12.75" customHeight="1" x14ac:dyDescent="0.2">
      <c r="A372" s="53">
        <v>4223</v>
      </c>
      <c r="B372" s="85" t="s">
        <v>678</v>
      </c>
      <c r="C372" s="50" t="s">
        <v>769</v>
      </c>
      <c r="D372" s="242">
        <v>2316.64</v>
      </c>
      <c r="E372" s="242">
        <v>3074.57</v>
      </c>
      <c r="F372" s="52">
        <f t="shared" si="81"/>
        <v>132.71677947372058</v>
      </c>
    </row>
    <row r="373" spans="1:6" ht="12.75" customHeight="1" x14ac:dyDescent="0.2">
      <c r="A373" s="53">
        <v>4224</v>
      </c>
      <c r="B373" s="85" t="s">
        <v>680</v>
      </c>
      <c r="C373" s="50" t="s">
        <v>770</v>
      </c>
      <c r="D373" s="242">
        <v>149602.42000000001</v>
      </c>
      <c r="E373" s="242">
        <v>455143.38</v>
      </c>
      <c r="F373" s="52">
        <f t="shared" si="81"/>
        <v>304.23530581925075</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351331.32</v>
      </c>
      <c r="E376" s="242">
        <v>179136.1</v>
      </c>
      <c r="F376" s="52">
        <f t="shared" si="81"/>
        <v>50.987796931967246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130</v>
      </c>
      <c r="F383" s="52" t="str">
        <f t="shared" si="81"/>
        <v>-</v>
      </c>
    </row>
    <row r="384" spans="1:6" ht="12.75" customHeight="1" x14ac:dyDescent="0.2">
      <c r="A384" s="53">
        <v>4241</v>
      </c>
      <c r="B384" s="85" t="s">
        <v>783</v>
      </c>
      <c r="C384" s="50" t="s">
        <v>784</v>
      </c>
      <c r="D384" s="242">
        <v>0</v>
      </c>
      <c r="E384" s="242">
        <v>130</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44388.3</v>
      </c>
      <c r="E391" s="51">
        <f t="shared" si="105"/>
        <v>4789.45</v>
      </c>
      <c r="F391" s="52">
        <f t="shared" si="81"/>
        <v>10.789892832120175</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44388.3</v>
      </c>
      <c r="E393" s="242">
        <v>4789.45</v>
      </c>
      <c r="F393" s="52">
        <f t="shared" si="81"/>
        <v>10.789892832120175</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7283143.5300000003</v>
      </c>
      <c r="E402" s="51">
        <f t="shared" si="109"/>
        <v>2462577.5299999998</v>
      </c>
      <c r="F402" s="52">
        <f t="shared" si="81"/>
        <v>33.81201427455597</v>
      </c>
    </row>
    <row r="403" spans="1:6" ht="12.75" customHeight="1" x14ac:dyDescent="0.2">
      <c r="A403" s="53">
        <v>451</v>
      </c>
      <c r="B403" s="85" t="s">
        <v>811</v>
      </c>
      <c r="C403" s="50" t="s">
        <v>812</v>
      </c>
      <c r="D403" s="242">
        <v>7271135.4000000004</v>
      </c>
      <c r="E403" s="242">
        <v>2454908.61</v>
      </c>
      <c r="F403" s="52">
        <f t="shared" si="81"/>
        <v>33.76238338238069</v>
      </c>
    </row>
    <row r="404" spans="1:6" ht="12.75" customHeight="1" x14ac:dyDescent="0.2">
      <c r="A404" s="53">
        <v>452</v>
      </c>
      <c r="B404" s="85" t="s">
        <v>813</v>
      </c>
      <c r="C404" s="50" t="s">
        <v>814</v>
      </c>
      <c r="D404" s="242">
        <v>12008.13</v>
      </c>
      <c r="E404" s="242">
        <v>7668.92</v>
      </c>
      <c r="F404" s="52">
        <f t="shared" si="81"/>
        <v>63.864398536658086</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7914883.9399999995</v>
      </c>
      <c r="E408" s="51">
        <f t="shared" si="111"/>
        <v>3141747.15</v>
      </c>
      <c r="F408" s="52">
        <f t="shared" si="81"/>
        <v>39.694165749194802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852402.61</v>
      </c>
      <c r="E410" s="242">
        <v>782827.72</v>
      </c>
      <c r="F410" s="52">
        <f t="shared" si="81"/>
        <v>91.837790125959373</v>
      </c>
    </row>
    <row r="411" spans="1:6" ht="12.75" customHeight="1" x14ac:dyDescent="0.2">
      <c r="A411" s="53">
        <v>97</v>
      </c>
      <c r="B411" s="85" t="s">
        <v>827</v>
      </c>
      <c r="C411" s="50" t="s">
        <v>828</v>
      </c>
      <c r="D411" s="242">
        <v>0</v>
      </c>
      <c r="E411" s="242">
        <v>13601.83</v>
      </c>
      <c r="F411" s="52" t="str">
        <f t="shared" si="81"/>
        <v>-</v>
      </c>
    </row>
    <row r="412" spans="1:6" ht="12.75" customHeight="1" x14ac:dyDescent="0.2">
      <c r="A412" s="53" t="s">
        <v>608</v>
      </c>
      <c r="B412" s="85" t="s">
        <v>829</v>
      </c>
      <c r="C412" s="50" t="s">
        <v>830</v>
      </c>
      <c r="D412" s="51">
        <f>D6+D298</f>
        <v>33111298.150000002</v>
      </c>
      <c r="E412" s="51">
        <f>E6+E298</f>
        <v>37854518.519999996</v>
      </c>
      <c r="F412" s="52">
        <f t="shared" si="81"/>
        <v>114.32508127139072</v>
      </c>
    </row>
    <row r="413" spans="1:6" ht="12.75" customHeight="1" x14ac:dyDescent="0.2">
      <c r="A413" s="53" t="s">
        <v>608</v>
      </c>
      <c r="B413" s="85" t="s">
        <v>831</v>
      </c>
      <c r="C413" s="50" t="s">
        <v>832</v>
      </c>
      <c r="D413" s="51">
        <f t="shared" ref="D413:E413" si="112">D289+D350</f>
        <v>32463891.219999999</v>
      </c>
      <c r="E413" s="51">
        <f t="shared" si="112"/>
        <v>35295324.659999996</v>
      </c>
      <c r="F413" s="52">
        <f t="shared" si="81"/>
        <v>108.72179314799959</v>
      </c>
    </row>
    <row r="414" spans="1:6" ht="12.75" customHeight="1" x14ac:dyDescent="0.2">
      <c r="A414" s="53" t="s">
        <v>608</v>
      </c>
      <c r="B414" s="85" t="s">
        <v>833</v>
      </c>
      <c r="C414" s="50" t="s">
        <v>834</v>
      </c>
      <c r="D414" s="51">
        <f t="shared" ref="D414:E414" si="113">IF(D412&gt;=D413,D412-D413,0)</f>
        <v>647406.93000000343</v>
      </c>
      <c r="E414" s="51">
        <f t="shared" si="113"/>
        <v>2559193.8599999994</v>
      </c>
      <c r="F414" s="52">
        <f t="shared" si="81"/>
        <v>395.29911426805177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12895477.879999999</v>
      </c>
      <c r="E417" s="51">
        <f t="shared" si="116"/>
        <v>12295988.73</v>
      </c>
      <c r="F417" s="52">
        <f t="shared" si="81"/>
        <v>95.351167629624911</v>
      </c>
    </row>
    <row r="418" spans="1:6" ht="12.75" customHeight="1" x14ac:dyDescent="0.2">
      <c r="A418" s="55" t="s">
        <v>842</v>
      </c>
      <c r="B418" s="233" t="s">
        <v>843</v>
      </c>
      <c r="C418" s="56" t="s">
        <v>844</v>
      </c>
      <c r="D418" s="62">
        <f t="shared" ref="D418:E418" si="117">D294+D411</f>
        <v>741405.7</v>
      </c>
      <c r="E418" s="62">
        <f t="shared" si="117"/>
        <v>790884.86</v>
      </c>
      <c r="F418" s="57">
        <f t="shared" si="81"/>
        <v>106.6736956567774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120657.1</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120657.1</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120657.1</v>
      </c>
      <c r="E495" s="51">
        <f t="shared" si="140"/>
        <v>0</v>
      </c>
      <c r="F495" s="52">
        <f t="shared" si="119"/>
        <v>0</v>
      </c>
    </row>
    <row r="496" spans="1:6" ht="12.75" customHeight="1" x14ac:dyDescent="0.2">
      <c r="A496" s="53">
        <v>8443</v>
      </c>
      <c r="B496" s="85" t="s">
        <v>998</v>
      </c>
      <c r="C496" s="50" t="s">
        <v>999</v>
      </c>
      <c r="D496" s="242">
        <v>120657.1</v>
      </c>
      <c r="E496" s="242"/>
      <c r="F496" s="52">
        <f t="shared" si="119"/>
        <v>0</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285623.26</v>
      </c>
      <c r="E528" s="51">
        <f t="shared" si="148"/>
        <v>0</v>
      </c>
      <c r="F528" s="52">
        <f t="shared" si="119"/>
        <v>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285623.26</v>
      </c>
      <c r="E593" s="51">
        <f t="shared" si="167"/>
        <v>0</v>
      </c>
      <c r="F593" s="52">
        <f t="shared" si="119"/>
        <v>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219701.5</v>
      </c>
      <c r="E605" s="51">
        <f t="shared" si="171"/>
        <v>0</v>
      </c>
      <c r="F605" s="52">
        <f t="shared" si="119"/>
        <v>0</v>
      </c>
    </row>
    <row r="606" spans="1:6" ht="24" x14ac:dyDescent="0.2">
      <c r="A606" s="53">
        <v>5443</v>
      </c>
      <c r="B606" s="85" t="s">
        <v>1209</v>
      </c>
      <c r="C606" s="50" t="s">
        <v>1210</v>
      </c>
      <c r="D606" s="242">
        <v>219701.5</v>
      </c>
      <c r="E606" s="242"/>
      <c r="F606" s="52">
        <f t="shared" si="119"/>
        <v>0</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65921.759999999995</v>
      </c>
      <c r="E612" s="51">
        <f t="shared" si="172"/>
        <v>0</v>
      </c>
      <c r="F612" s="52">
        <f t="shared" si="119"/>
        <v>0</v>
      </c>
    </row>
    <row r="613" spans="1:6" ht="24" x14ac:dyDescent="0.2">
      <c r="A613" s="53">
        <v>5453</v>
      </c>
      <c r="B613" s="232" t="s">
        <v>1223</v>
      </c>
      <c r="C613" s="50" t="s">
        <v>1224</v>
      </c>
      <c r="D613" s="242">
        <v>65921.759999999995</v>
      </c>
      <c r="E613" s="242"/>
      <c r="F613" s="52">
        <f t="shared" si="119"/>
        <v>0</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164966.16</v>
      </c>
      <c r="E636" s="51">
        <f t="shared" si="179"/>
        <v>0</v>
      </c>
      <c r="F636" s="52">
        <f t="shared" si="119"/>
        <v>0</v>
      </c>
    </row>
    <row r="637" spans="1:6" ht="12.75" customHeight="1" x14ac:dyDescent="0.2">
      <c r="A637" s="53">
        <v>92213</v>
      </c>
      <c r="B637" s="85" t="s">
        <v>1271</v>
      </c>
      <c r="C637" s="50" t="s">
        <v>1272</v>
      </c>
      <c r="D637" s="242">
        <v>65921.759999999995</v>
      </c>
      <c r="E637" s="242">
        <v>0</v>
      </c>
      <c r="F637" s="52">
        <f t="shared" si="119"/>
        <v>0</v>
      </c>
    </row>
    <row r="638" spans="1:6" ht="12.75" customHeight="1" x14ac:dyDescent="0.2">
      <c r="A638" s="53">
        <v>92223</v>
      </c>
      <c r="B638" s="85" t="s">
        <v>1273</v>
      </c>
      <c r="C638" s="50" t="s">
        <v>1274</v>
      </c>
      <c r="D638" s="242">
        <v>0</v>
      </c>
      <c r="E638" s="242">
        <v>99044.4</v>
      </c>
      <c r="F638" s="52" t="str">
        <f t="shared" si="119"/>
        <v>-</v>
      </c>
    </row>
    <row r="639" spans="1:6" ht="12.75" customHeight="1" x14ac:dyDescent="0.2">
      <c r="A639" s="53" t="s">
        <v>608</v>
      </c>
      <c r="B639" s="85" t="s">
        <v>1275</v>
      </c>
      <c r="C639" s="50" t="s">
        <v>1276</v>
      </c>
      <c r="D639" s="51">
        <f t="shared" ref="D639:E639" si="180">D412+D420</f>
        <v>33231955.250000004</v>
      </c>
      <c r="E639" s="51">
        <f t="shared" si="180"/>
        <v>37854518.519999996</v>
      </c>
      <c r="F639" s="52">
        <f t="shared" si="119"/>
        <v>113.90999486856855</v>
      </c>
    </row>
    <row r="640" spans="1:6" ht="12.75" customHeight="1" x14ac:dyDescent="0.2">
      <c r="A640" s="53" t="s">
        <v>608</v>
      </c>
      <c r="B640" s="85" t="s">
        <v>1277</v>
      </c>
      <c r="C640" s="50" t="s">
        <v>1278</v>
      </c>
      <c r="D640" s="51">
        <f t="shared" ref="D640:E640" si="181">D413+D528</f>
        <v>32749514.48</v>
      </c>
      <c r="E640" s="51">
        <f t="shared" si="181"/>
        <v>35295324.659999996</v>
      </c>
      <c r="F640" s="52">
        <f t="shared" si="119"/>
        <v>107.77358144211485</v>
      </c>
    </row>
    <row r="641" spans="1:6" ht="12.75" customHeight="1" x14ac:dyDescent="0.2">
      <c r="A641" s="53" t="s">
        <v>608</v>
      </c>
      <c r="B641" s="85" t="s">
        <v>1279</v>
      </c>
      <c r="C641" s="50" t="s">
        <v>1280</v>
      </c>
      <c r="D641" s="51">
        <f t="shared" ref="D641:E641" si="182">IF(D639&gt;=D640,D639-D640,0)</f>
        <v>482440.77000000328</v>
      </c>
      <c r="E641" s="51">
        <f t="shared" si="182"/>
        <v>2559193.8599999994</v>
      </c>
      <c r="F641" s="52">
        <f t="shared" si="119"/>
        <v>530.46799092041533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12829556.119999999</v>
      </c>
      <c r="E644" s="51">
        <f t="shared" si="185"/>
        <v>12395033.130000001</v>
      </c>
      <c r="F644" s="52">
        <f t="shared" si="119"/>
        <v>96.613109713728747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12347115.349999996</v>
      </c>
      <c r="E646" s="51">
        <f t="shared" si="187"/>
        <v>9835839.2700000014</v>
      </c>
      <c r="F646" s="52">
        <f t="shared" si="119"/>
        <v>79.661030055898891</v>
      </c>
    </row>
    <row r="647" spans="1:6" ht="24" x14ac:dyDescent="0.2">
      <c r="A647" s="55" t="s">
        <v>1291</v>
      </c>
      <c r="B647" s="233" t="s">
        <v>1292</v>
      </c>
      <c r="C647" s="56" t="s">
        <v>1291</v>
      </c>
      <c r="D647" s="243">
        <v>7014.82</v>
      </c>
      <c r="E647" s="243">
        <v>12211.37</v>
      </c>
      <c r="F647" s="57">
        <f t="shared" si="119"/>
        <v>174.07959149343819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226158.33</v>
      </c>
      <c r="E649" s="242">
        <v>98391.54</v>
      </c>
      <c r="F649" s="52">
        <f t="shared" ref="F649:F724" si="188">IF(D649&lt;&gt;0,IF(E649/D649&gt;=100,"&gt;&gt;100",E649/D649*100),"-")</f>
        <v>43.505600700182036</v>
      </c>
    </row>
    <row r="650" spans="1:6" ht="12.75" customHeight="1" x14ac:dyDescent="0.2">
      <c r="A650" s="53" t="s">
        <v>1296</v>
      </c>
      <c r="B650" s="85" t="s">
        <v>1297</v>
      </c>
      <c r="C650" s="50" t="s">
        <v>1296</v>
      </c>
      <c r="D650" s="242">
        <v>38277603.950000003</v>
      </c>
      <c r="E650" s="242">
        <v>43765634.960000001</v>
      </c>
      <c r="F650" s="52">
        <f t="shared" si="188"/>
        <v>114.33744655796303</v>
      </c>
    </row>
    <row r="651" spans="1:6" ht="12.75" customHeight="1" x14ac:dyDescent="0.2">
      <c r="A651" s="53" t="s">
        <v>1298</v>
      </c>
      <c r="B651" s="85" t="s">
        <v>1299</v>
      </c>
      <c r="C651" s="50" t="s">
        <v>1298</v>
      </c>
      <c r="D651" s="242">
        <v>38405370.740000002</v>
      </c>
      <c r="E651" s="242">
        <v>39407718.659999996</v>
      </c>
      <c r="F651" s="52">
        <f t="shared" si="188"/>
        <v>102.60991601092924</v>
      </c>
    </row>
    <row r="652" spans="1:6" ht="24" x14ac:dyDescent="0.2">
      <c r="A652" s="53">
        <v>11</v>
      </c>
      <c r="B652" s="85" t="s">
        <v>1300</v>
      </c>
      <c r="C652" s="50" t="s">
        <v>1301</v>
      </c>
      <c r="D652" s="51">
        <f t="shared" ref="D652:E652" si="189">+D649+D650-D651</f>
        <v>98391.539999999106</v>
      </c>
      <c r="E652" s="51">
        <f t="shared" si="189"/>
        <v>4456307.8400000036</v>
      </c>
      <c r="F652" s="52">
        <f t="shared" si="188"/>
        <v>4529.1575271614247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809</v>
      </c>
      <c r="E654" s="262">
        <v>814</v>
      </c>
      <c r="F654" s="52">
        <f t="shared" si="188"/>
        <v>100.61804697156984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753</v>
      </c>
      <c r="E656" s="262">
        <v>768</v>
      </c>
      <c r="F656" s="52">
        <f t="shared" si="188"/>
        <v>101.99203187250995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900741.55</v>
      </c>
      <c r="E669" s="242">
        <v>721569.04</v>
      </c>
      <c r="F669" s="52">
        <f t="shared" si="188"/>
        <v>80.108332961880137</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972055.6</v>
      </c>
      <c r="E675" s="242">
        <v>203367.95</v>
      </c>
      <c r="F675" s="52">
        <f t="shared" si="188"/>
        <v>20.921431860482055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194499.84</v>
      </c>
      <c r="E677" s="242">
        <v>1269031.55</v>
      </c>
      <c r="F677" s="52">
        <f t="shared" si="188"/>
        <v>652.45891718985479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891340.81</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202316.52</v>
      </c>
      <c r="E697" s="242">
        <v>201059.73</v>
      </c>
      <c r="F697" s="52">
        <f t="shared" si="188"/>
        <v>99.378800109847688</v>
      </c>
    </row>
    <row r="698" spans="1:6" ht="12.75" customHeight="1" x14ac:dyDescent="0.2">
      <c r="A698" s="53">
        <v>63821</v>
      </c>
      <c r="B698" s="232" t="s">
        <v>1378</v>
      </c>
      <c r="C698" s="50" t="s">
        <v>1379</v>
      </c>
      <c r="D698" s="242">
        <v>4152489.64</v>
      </c>
      <c r="E698" s="242">
        <v>7747112.6299999999</v>
      </c>
      <c r="F698" s="52">
        <f t="shared" si="188"/>
        <v>186.56548966128184</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17917.77</v>
      </c>
      <c r="E710" s="242">
        <v>30394.41</v>
      </c>
      <c r="F710" s="52">
        <f t="shared" si="188"/>
        <v>169.63277238183099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4644.4799999999996</v>
      </c>
      <c r="E712" s="242">
        <v>9195.1200000000008</v>
      </c>
      <c r="F712" s="52">
        <f t="shared" si="188"/>
        <v>197.97953699875984</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39709.22</v>
      </c>
      <c r="E716" s="242">
        <v>44458.87</v>
      </c>
      <c r="F716" s="52">
        <f t="shared" si="188"/>
        <v>111.96107604228942</v>
      </c>
    </row>
    <row r="717" spans="1:6" ht="12.75" customHeight="1" x14ac:dyDescent="0.2">
      <c r="A717" s="53">
        <v>31215</v>
      </c>
      <c r="B717" s="85" t="s">
        <v>1413</v>
      </c>
      <c r="C717" s="50" t="s">
        <v>1414</v>
      </c>
      <c r="D717" s="242">
        <v>54967.02</v>
      </c>
      <c r="E717" s="242">
        <v>50765.599999999999</v>
      </c>
      <c r="F717" s="52">
        <f t="shared" si="188"/>
        <v>92.356471207644148</v>
      </c>
    </row>
    <row r="718" spans="1:6" ht="12.75" customHeight="1" x14ac:dyDescent="0.2">
      <c r="A718" s="53">
        <v>32121</v>
      </c>
      <c r="B718" s="85" t="s">
        <v>1415</v>
      </c>
      <c r="C718" s="50" t="s">
        <v>1416</v>
      </c>
      <c r="D718" s="242">
        <v>497960.75</v>
      </c>
      <c r="E718" s="242">
        <v>488037.89</v>
      </c>
      <c r="F718" s="52">
        <f t="shared" si="188"/>
        <v>98.0073007762158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61082.080000000002</v>
      </c>
      <c r="E720" s="242">
        <v>97559.12</v>
      </c>
      <c r="F720" s="52">
        <f t="shared" si="188"/>
        <v>159.71807115933183</v>
      </c>
    </row>
    <row r="721" spans="1:6" ht="12.75" customHeight="1" x14ac:dyDescent="0.2">
      <c r="A721" s="53" t="s">
        <v>1421</v>
      </c>
      <c r="B721" s="85" t="s">
        <v>1422</v>
      </c>
      <c r="C721" s="50" t="s">
        <v>1421</v>
      </c>
      <c r="D721" s="242">
        <v>2734.05</v>
      </c>
      <c r="E721" s="242">
        <v>2985.12</v>
      </c>
      <c r="F721" s="52">
        <f t="shared" si="188"/>
        <v>109.18308004608545</v>
      </c>
    </row>
    <row r="722" spans="1:6" ht="12.75" customHeight="1" x14ac:dyDescent="0.2">
      <c r="A722" s="53" t="s">
        <v>1423</v>
      </c>
      <c r="B722" s="85" t="s">
        <v>1424</v>
      </c>
      <c r="C722" s="50" t="s">
        <v>1423</v>
      </c>
      <c r="D722" s="242">
        <v>31854.3</v>
      </c>
      <c r="E722" s="242">
        <v>32360.68</v>
      </c>
      <c r="F722" s="52">
        <f t="shared" si="188"/>
        <v>101.58967549122097</v>
      </c>
    </row>
    <row r="723" spans="1:6" ht="12.75" customHeight="1" x14ac:dyDescent="0.2">
      <c r="A723" s="53" t="s">
        <v>1425</v>
      </c>
      <c r="B723" s="85" t="s">
        <v>1426</v>
      </c>
      <c r="C723" s="50" t="s">
        <v>1425</v>
      </c>
      <c r="D723" s="242">
        <v>915</v>
      </c>
      <c r="E723" s="242">
        <v>12974.96</v>
      </c>
      <c r="F723" s="52">
        <f t="shared" si="188"/>
        <v>1418.0284153005464</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11380.02</v>
      </c>
      <c r="E725" s="242">
        <v>11447.58</v>
      </c>
      <c r="F725" s="52">
        <f t="shared" ref="F725:F979" si="190">IF(D725&lt;&gt;0,IF(E725/D725&gt;=100,"&gt;&gt;100",E725/D725*100),"-")</f>
        <v>100.59367206736016</v>
      </c>
    </row>
    <row r="726" spans="1:6" ht="12.75" customHeight="1" x14ac:dyDescent="0.2">
      <c r="A726" s="53" t="s">
        <v>1431</v>
      </c>
      <c r="B726" s="85" t="s">
        <v>1432</v>
      </c>
      <c r="C726" s="50" t="s">
        <v>1431</v>
      </c>
      <c r="D726" s="242">
        <v>5547.48</v>
      </c>
      <c r="E726" s="242">
        <v>5550</v>
      </c>
      <c r="F726" s="52">
        <f t="shared" si="190"/>
        <v>100.04542603127908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1002.42</v>
      </c>
      <c r="E742" s="242"/>
      <c r="F742" s="52">
        <f t="shared" si="190"/>
        <v>0</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120657.1</v>
      </c>
      <c r="E885" s="242"/>
      <c r="F885" s="52">
        <f t="shared" si="190"/>
        <v>0</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120657.1</v>
      </c>
      <c r="E953" s="242"/>
      <c r="F953" s="52">
        <f t="shared" si="190"/>
        <v>0</v>
      </c>
    </row>
    <row r="954" spans="1:6" ht="24" x14ac:dyDescent="0.2">
      <c r="A954" s="53">
        <v>54432</v>
      </c>
      <c r="B954" s="85" t="s">
        <v>1886</v>
      </c>
      <c r="C954" s="50" t="s">
        <v>1887</v>
      </c>
      <c r="D954" s="242">
        <v>99044.4</v>
      </c>
      <c r="E954" s="242"/>
      <c r="F954" s="52">
        <f t="shared" si="190"/>
        <v>0</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26880473.180000003</v>
      </c>
      <c r="E6" s="229">
        <f t="shared" si="0"/>
        <v>33197129.380000006</v>
      </c>
      <c r="F6" s="230">
        <f t="shared" ref="F6:F260" si="1">IF(D6&gt;0,IF(E6/D6&gt;=100,"&gt;&gt;100",E6/D6*100),"-")</f>
        <v>123.49905136602956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25754628.740000002</v>
      </c>
      <c r="E7" s="104">
        <f t="shared" si="2"/>
        <v>27830698.550000004</v>
      </c>
      <c r="F7" s="93">
        <f t="shared" si="1"/>
        <v>108.06095801635695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498836.27999999997</v>
      </c>
      <c r="E8" s="104">
        <f>E9+E10-E11</f>
        <v>500086.27999999997</v>
      </c>
      <c r="F8" s="93">
        <f t="shared" si="1"/>
        <v>100.25058321740352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419375.68</v>
      </c>
      <c r="E9" s="247">
        <v>419375.68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88731.74</v>
      </c>
      <c r="E10" s="247">
        <v>89981.74</v>
      </c>
      <c r="F10" s="93">
        <f t="shared" si="1"/>
        <v>101.40874054763268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9271.14</v>
      </c>
      <c r="E11" s="247">
        <v>9271.14</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20494857.370000001</v>
      </c>
      <c r="E12" s="104">
        <f t="shared" si="3"/>
        <v>26601261.620000001</v>
      </c>
      <c r="F12" s="93">
        <f t="shared" si="1"/>
        <v>129.79481213144933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18893286.649999999</v>
      </c>
      <c r="E13" s="104">
        <f t="shared" si="4"/>
        <v>24895709.68</v>
      </c>
      <c r="F13" s="93">
        <f t="shared" si="1"/>
        <v>131.77013688086927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40411538.409999996</v>
      </c>
      <c r="E15" s="247">
        <v>46971569.219999999</v>
      </c>
      <c r="F15" s="93">
        <f t="shared" si="1"/>
        <v>116.23306379342564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66352.740000000005</v>
      </c>
      <c r="E16" s="247">
        <v>66352.740000000005</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41862.04</v>
      </c>
      <c r="E17" s="247">
        <v>41862.04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21626466.539999999</v>
      </c>
      <c r="E18" s="247">
        <v>22184074.32</v>
      </c>
      <c r="F18" s="93">
        <f t="shared" si="1"/>
        <v>102.57835823049808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1458273.7300000004</v>
      </c>
      <c r="E19" s="104">
        <f t="shared" si="5"/>
        <v>1637837.209999999</v>
      </c>
      <c r="F19" s="93">
        <f t="shared" si="1"/>
        <v>112.31342760319755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1778848.6</v>
      </c>
      <c r="E20" s="247">
        <v>1684936.12</v>
      </c>
      <c r="F20" s="93">
        <f t="shared" si="1"/>
        <v>94.720602978803257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121566.03</v>
      </c>
      <c r="E21" s="247">
        <v>105611.73</v>
      </c>
      <c r="F21" s="93">
        <f t="shared" si="1"/>
        <v>86.876021204278857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2117688.75</v>
      </c>
      <c r="E22" s="247">
        <v>149536.46</v>
      </c>
      <c r="F22" s="93">
        <f t="shared" si="1"/>
        <v>7.0613049250037339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4710590.59</v>
      </c>
      <c r="E23" s="247">
        <v>4794036.63</v>
      </c>
      <c r="F23" s="93">
        <f t="shared" si="1"/>
        <v>101.77145600760009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1532914.46</v>
      </c>
      <c r="E26" s="247">
        <v>1611093.6</v>
      </c>
      <c r="F26" s="93">
        <f t="shared" si="1"/>
        <v>105.1000327833035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8803334.6999999993</v>
      </c>
      <c r="E28" s="247">
        <v>6707377.3300000001</v>
      </c>
      <c r="F28" s="93">
        <f t="shared" si="1"/>
        <v>76.191324748790947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211.90000000000146</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51705.61</v>
      </c>
      <c r="E30" s="247">
        <v>51073.7</v>
      </c>
      <c r="F30" s="93">
        <f t="shared" si="1"/>
        <v>98.777869558061496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51493.71</v>
      </c>
      <c r="E34" s="247">
        <v>51073.7</v>
      </c>
      <c r="F34" s="93">
        <f t="shared" si="1"/>
        <v>99.184346981408012</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11355.92</v>
      </c>
      <c r="E35" s="104">
        <f t="shared" si="7"/>
        <v>11485.92</v>
      </c>
      <c r="F35" s="93">
        <f t="shared" si="1"/>
        <v>101.14477734961147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6944.64</v>
      </c>
      <c r="E36" s="247">
        <v>7074.64</v>
      </c>
      <c r="F36" s="93">
        <f t="shared" si="1"/>
        <v>101.87194728596442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4411.28</v>
      </c>
      <c r="E37" s="247">
        <v>4411.28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48062.91</v>
      </c>
      <c r="E41" s="104">
        <f t="shared" si="8"/>
        <v>48062.91</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48062.91</v>
      </c>
      <c r="E42" s="247">
        <v>48062.91</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83666.260000000038</v>
      </c>
      <c r="E45" s="104">
        <f t="shared" si="9"/>
        <v>8165.8999999999651</v>
      </c>
      <c r="F45" s="93">
        <f t="shared" si="1"/>
        <v>9.7600872801054592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317080.28000000003</v>
      </c>
      <c r="E47" s="247">
        <v>320619.73</v>
      </c>
      <c r="F47" s="93">
        <f t="shared" si="1"/>
        <v>101.11626304858818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233414.02</v>
      </c>
      <c r="E50" s="247">
        <v>312453.83</v>
      </c>
      <c r="F50" s="93">
        <f t="shared" si="1"/>
        <v>133.86249463506948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697.36999999999534</v>
      </c>
      <c r="E52" s="104">
        <f t="shared" si="10"/>
        <v>662.53000000002794</v>
      </c>
      <c r="F52" s="93">
        <f t="shared" si="1"/>
        <v>95.004086783204372</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697.37</v>
      </c>
      <c r="E53" s="247">
        <v>662.53</v>
      </c>
      <c r="F53" s="93">
        <f t="shared" si="1"/>
        <v>95.004086783199739</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436322.71</v>
      </c>
      <c r="E54" s="247">
        <v>417360.49</v>
      </c>
      <c r="F54" s="93">
        <f t="shared" si="1"/>
        <v>95.654083648316174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436322.71</v>
      </c>
      <c r="E55" s="247">
        <v>417360.49</v>
      </c>
      <c r="F55" s="93">
        <f t="shared" si="1"/>
        <v>95.654083648316174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4577214.93</v>
      </c>
      <c r="E56" s="104">
        <f t="shared" si="11"/>
        <v>475448.98</v>
      </c>
      <c r="F56" s="93">
        <f t="shared" si="1"/>
        <v>10.387298548814268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4577214.93</v>
      </c>
      <c r="E57" s="247">
        <v>475448.98</v>
      </c>
      <c r="F57" s="93">
        <f t="shared" si="1"/>
        <v>10.387298548814268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183022.78999999998</v>
      </c>
      <c r="E63" s="104">
        <f t="shared" si="12"/>
        <v>253239.13999999998</v>
      </c>
      <c r="F63" s="93">
        <f t="shared" si="1"/>
        <v>138.36481238210828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181621.86</v>
      </c>
      <c r="E64" s="247">
        <v>250518.84</v>
      </c>
      <c r="F64" s="93">
        <f t="shared" si="1"/>
        <v>137.93429931837503</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1400.93</v>
      </c>
      <c r="E67" s="247">
        <v>2720.3</v>
      </c>
      <c r="F67" s="93">
        <f t="shared" si="1"/>
        <v>194.17815308402277</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1125844.4400000002</v>
      </c>
      <c r="E68" s="104">
        <f t="shared" si="13"/>
        <v>5366430.830000001</v>
      </c>
      <c r="F68" s="93">
        <f t="shared" si="1"/>
        <v>476.6582877115776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98391.54</v>
      </c>
      <c r="E69" s="104">
        <f t="shared" si="14"/>
        <v>4456307.84</v>
      </c>
      <c r="F69" s="93">
        <f t="shared" si="1"/>
        <v>4529.1575271613801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93707.26</v>
      </c>
      <c r="E70" s="104">
        <f t="shared" si="15"/>
        <v>4454569.47</v>
      </c>
      <c r="F70" s="93">
        <f t="shared" si="1"/>
        <v>4753.7079517638222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93707.26</v>
      </c>
      <c r="E72" s="247">
        <v>4454569.47</v>
      </c>
      <c r="F72" s="93">
        <f t="shared" si="1"/>
        <v>4753.7079517638222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4684.28</v>
      </c>
      <c r="E76" s="247">
        <v>1738.37</v>
      </c>
      <c r="F76" s="93">
        <f t="shared" si="1"/>
        <v>37.110719256748105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257126.57</v>
      </c>
      <c r="E78" s="104">
        <f>E79+SUM(E82:E84)-E85+E86</f>
        <v>85168.73000000001</v>
      </c>
      <c r="F78" s="93">
        <f t="shared" si="1"/>
        <v>33.12327076894465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9006.4</v>
      </c>
      <c r="E83" s="247">
        <v>9335.1</v>
      </c>
      <c r="F83" s="93">
        <f t="shared" si="1"/>
        <v>103.64962693195949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719.81</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248120.17</v>
      </c>
      <c r="E86" s="247">
        <v>75113.820000000007</v>
      </c>
      <c r="F86" s="93">
        <f t="shared" si="1"/>
        <v>30.273161589402424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763311.51000000013</v>
      </c>
      <c r="E146" s="104">
        <f t="shared" si="26"/>
        <v>799141.06</v>
      </c>
      <c r="F146" s="93">
        <f t="shared" si="1"/>
        <v>104.69396170902753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2588.79</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2588.79</v>
      </c>
      <c r="E153" s="247">
        <v>0</v>
      </c>
      <c r="F153" s="93">
        <f t="shared" si="1"/>
        <v>0</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319302.78000000003</v>
      </c>
      <c r="E159" s="247">
        <v>397037.36</v>
      </c>
      <c r="F159" s="93">
        <f t="shared" si="1"/>
        <v>124.34509965744738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323345.53000000003</v>
      </c>
      <c r="E160" s="247">
        <v>252484.17</v>
      </c>
      <c r="F160" s="93">
        <f t="shared" si="1"/>
        <v>78.084942136048696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228571.04</v>
      </c>
      <c r="E161" s="247">
        <v>233771.42</v>
      </c>
      <c r="F161" s="93">
        <f t="shared" si="1"/>
        <v>102.27517011778919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110496.63</v>
      </c>
      <c r="E163" s="247">
        <v>84151.89</v>
      </c>
      <c r="F163" s="93">
        <f t="shared" si="1"/>
        <v>76.157879204098805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13601.83</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13601.83</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7014.82</v>
      </c>
      <c r="E170" s="104">
        <f t="shared" si="29"/>
        <v>12211.37</v>
      </c>
      <c r="F170" s="93">
        <f t="shared" si="1"/>
        <v>174.07959149343819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7014.82</v>
      </c>
      <c r="E171" s="247">
        <v>12211.37</v>
      </c>
      <c r="F171" s="93">
        <f t="shared" si="1"/>
        <v>174.07959149343819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26880473.18</v>
      </c>
      <c r="E175" s="104">
        <f t="shared" si="30"/>
        <v>33197129.380000003</v>
      </c>
      <c r="F175" s="93">
        <f t="shared" si="1"/>
        <v>123.49905136602956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12666479.290000001</v>
      </c>
      <c r="E176" s="104">
        <f t="shared" si="31"/>
        <v>14414029.640000001</v>
      </c>
      <c r="F176" s="93">
        <f t="shared" si="1"/>
        <v>113.79665422403261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12542348.439999999</v>
      </c>
      <c r="E177" s="104">
        <f t="shared" si="32"/>
        <v>14312039.15</v>
      </c>
      <c r="F177" s="93">
        <f t="shared" si="1"/>
        <v>114.10972369700806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1686607.33</v>
      </c>
      <c r="E178" s="247">
        <v>2016990.95</v>
      </c>
      <c r="F178" s="93">
        <f t="shared" si="1"/>
        <v>119.58865078571665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1878176.72</v>
      </c>
      <c r="E179" s="247">
        <v>1752099.36</v>
      </c>
      <c r="F179" s="93">
        <f t="shared" si="1"/>
        <v>93.287247219207373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25224.89</v>
      </c>
      <c r="E180" s="104">
        <f t="shared" si="33"/>
        <v>31556.66</v>
      </c>
      <c r="F180" s="93">
        <f t="shared" si="1"/>
        <v>125.10127893521042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25224.89</v>
      </c>
      <c r="E183" s="247">
        <v>31556.66</v>
      </c>
      <c r="F183" s="93">
        <f t="shared" si="1"/>
        <v>125.10127893521042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8952339.5</v>
      </c>
      <c r="E188" s="247">
        <v>10511392.18</v>
      </c>
      <c r="F188" s="93">
        <f t="shared" si="1"/>
        <v>117.4150307860867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116804.55</v>
      </c>
      <c r="E189" s="247">
        <v>98235.94</v>
      </c>
      <c r="F189" s="93">
        <f t="shared" si="1"/>
        <v>84.102836747369864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7326.3</v>
      </c>
      <c r="E234" s="104">
        <f t="shared" si="40"/>
        <v>3754.55</v>
      </c>
      <c r="F234" s="93">
        <f t="shared" si="1"/>
        <v>51.247560159971606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5184.51</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2141.79</v>
      </c>
      <c r="E236" s="247">
        <v>3754.55</v>
      </c>
      <c r="F236" s="93">
        <f t="shared" si="1"/>
        <v>175.29963255034343</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14213993.889999997</v>
      </c>
      <c r="E237" s="104">
        <f t="shared" si="41"/>
        <v>18783099.740000002</v>
      </c>
      <c r="F237" s="93">
        <f t="shared" si="1"/>
        <v>132.14512321701869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25822165.849999998</v>
      </c>
      <c r="E238" s="104">
        <f t="shared" si="42"/>
        <v>27828054.150000002</v>
      </c>
      <c r="F238" s="93">
        <f t="shared" si="1"/>
        <v>107.76808696703498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25822165.849999998</v>
      </c>
      <c r="E239" s="104">
        <f t="shared" si="43"/>
        <v>27828054.150000002</v>
      </c>
      <c r="F239" s="93">
        <f t="shared" si="1"/>
        <v>107.76808696703498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25491327.309999999</v>
      </c>
      <c r="E240" s="247">
        <v>27488826.010000002</v>
      </c>
      <c r="F240" s="93">
        <f t="shared" si="1"/>
        <v>107.83599329963647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330838.53999999998</v>
      </c>
      <c r="E241" s="247">
        <v>339228.14</v>
      </c>
      <c r="F241" s="93">
        <f t="shared" si="1"/>
        <v>102.53585933488887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-12347115.350000001</v>
      </c>
      <c r="E245" s="104">
        <f t="shared" si="45"/>
        <v>-9835839.2699999996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2029726.57</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2029726.57</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12347115.350000001</v>
      </c>
      <c r="E250" s="104">
        <f t="shared" si="47"/>
        <v>11865565.84</v>
      </c>
      <c r="F250" s="93">
        <f t="shared" si="1"/>
        <v>96.099902719382939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11465243.23</v>
      </c>
      <c r="E251" s="247">
        <v>11766521.439999999</v>
      </c>
      <c r="F251" s="93">
        <f t="shared" si="1"/>
        <v>102.62775245109212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782827.72</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99044.4</v>
      </c>
      <c r="E253" s="247">
        <v>99044.4</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738943.39</v>
      </c>
      <c r="E255" s="247">
        <v>777283.03</v>
      </c>
      <c r="F255" s="93">
        <f t="shared" si="1"/>
        <v>105.18844075457525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13601.83</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1730165.47</v>
      </c>
      <c r="E259" s="104">
        <f t="shared" si="49"/>
        <v>3047678.51</v>
      </c>
      <c r="F259" s="93">
        <f t="shared" si="1"/>
        <v>176.14953961599983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1730165.47</v>
      </c>
      <c r="E260" s="248">
        <v>3047678.51</v>
      </c>
      <c r="F260" s="97">
        <f t="shared" si="1"/>
        <v>176.14953961599983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158788</v>
      </c>
      <c r="E264" s="247">
        <v>197724.04</v>
      </c>
      <c r="F264" s="93">
        <f t="shared" si="50"/>
        <v>124.52076983147342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715020.14</v>
      </c>
      <c r="E265" s="247">
        <v>685568.91</v>
      </c>
      <c r="F265" s="93">
        <f t="shared" si="50"/>
        <v>95.881062874676516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13601.83</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59344.93</v>
      </c>
      <c r="E268" s="247">
        <v>52657.11</v>
      </c>
      <c r="F268" s="93">
        <f t="shared" si="50"/>
        <v>88.730595857135569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166838.48000000001</v>
      </c>
      <c r="E269" s="247">
        <v>4151.92</v>
      </c>
      <c r="F269" s="93">
        <f t="shared" si="50"/>
        <v>2.4885865658809645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21936.76</v>
      </c>
      <c r="E271" s="247">
        <v>18304.79</v>
      </c>
      <c r="F271" s="93">
        <f t="shared" si="50"/>
        <v>83.44345290735734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1322170.98</v>
      </c>
      <c r="E287" s="247">
        <v>1262206.3600000001</v>
      </c>
      <c r="F287" s="93">
        <f t="shared" si="50"/>
        <v>95.464684907847555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11220177.460000001</v>
      </c>
      <c r="E288" s="247">
        <v>13049832.789999999</v>
      </c>
      <c r="F288" s="93">
        <f t="shared" si="50"/>
        <v>116.30683058733011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90845.02</v>
      </c>
      <c r="E289" s="247">
        <v>70506.78</v>
      </c>
      <c r="F289" s="93">
        <f t="shared" si="50"/>
        <v>77.612157496360282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25959.53</v>
      </c>
      <c r="E290" s="247">
        <v>27729.16</v>
      </c>
      <c r="F290" s="93">
        <f t="shared" si="50"/>
        <v>106.81687996662497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8747481.8000000007</v>
      </c>
      <c r="E295" s="247">
        <v>10363646.99</v>
      </c>
      <c r="F295" s="93">
        <f t="shared" si="50"/>
        <v>118.47577653719725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10350.01</v>
      </c>
      <c r="E297" s="247">
        <v>106280.31</v>
      </c>
      <c r="F297" s="93">
        <f t="shared" si="50"/>
        <v>1026.8619064136169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274.32</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303.33999999999997</v>
      </c>
      <c r="E299" s="247">
        <v>122.01</v>
      </c>
      <c r="F299" s="93">
        <f t="shared" si="50"/>
        <v>40.222192918836953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B101" sqref="B10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32463891.219999999</v>
      </c>
      <c r="E89" s="81">
        <f t="shared" si="17"/>
        <v>35295324.659999996</v>
      </c>
      <c r="F89" s="63">
        <f t="shared" si="1"/>
        <v>108.72179314799959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32463891.219999999</v>
      </c>
      <c r="E99" s="81">
        <f t="shared" si="20"/>
        <v>35295324.659999996</v>
      </c>
      <c r="F99" s="63">
        <f t="shared" si="1"/>
        <v>108.72179314799959</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32463891.219999999</v>
      </c>
      <c r="E101" s="249">
        <v>35295324.659999996</v>
      </c>
      <c r="F101" s="63">
        <f t="shared" si="1"/>
        <v>108.72179314799959</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32463891.219999999</v>
      </c>
      <c r="E141" s="106">
        <f t="shared" si="28"/>
        <v>35295324.659999996</v>
      </c>
      <c r="F141" s="82">
        <f t="shared" si="1"/>
        <v>108.72179314799959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D20" sqref="D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0.18</v>
      </c>
      <c r="E5" s="107">
        <f t="shared" si="0"/>
        <v>17850.88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0.18</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0.18</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0.18</v>
      </c>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17850.88</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17850.88</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17850.88</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5" workbookViewId="0">
      <selection activeCell="D43" sqref="D4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12659152.99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53655299.82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50948619.140000001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23880432.109999999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5066621.5199999996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66447.570000000007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21935117.940000001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2706680.68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51904177.719999999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49178928.43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23550048.489999998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5192698.88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60115.8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20376065.260000002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2725249.29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14410275.090000004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1332713.1399999999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1262206.3599999999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1130712.74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472147.36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457813.68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50166.37</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150585.32999999999</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21536.39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5209.6000000000004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10696.14</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5630.65</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109957.23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61885.84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16240.15</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26918.66</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4912.58</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70506.78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36374.32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1500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4000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28632.46</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13077561.949999999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13049832.789999999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27729.16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40711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Provjera</v>
      </c>
      <c r="C268" s="118" t="s">
        <v>3273</v>
      </c>
      <c r="D268" s="123"/>
      <c r="E268" s="71">
        <f t="shared" si="19"/>
        <v>0</v>
      </c>
      <c r="F268" s="71">
        <f t="shared" si="20"/>
        <v>1</v>
      </c>
      <c r="G268" s="71"/>
      <c r="H268" s="71"/>
      <c r="I268" s="71"/>
      <c r="J268" s="71"/>
      <c r="K268" s="71"/>
      <c r="L268" s="71">
        <f>IF(AND('PR-RAS'!D613&gt;0,'PR-RAS'!D965=0),1,0)</f>
        <v>1</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financ2</cp:lastModifiedBy>
  <cp:lastPrinted>2025-01-31T14:52:49Z</cp:lastPrinted>
  <dcterms:created xsi:type="dcterms:W3CDTF">2022-04-01T05:14:30Z</dcterms:created>
  <dcterms:modified xsi:type="dcterms:W3CDTF">2025-01-31T15:12:21Z</dcterms:modified>
</cp:coreProperties>
</file>